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yalova-my.sharepoint.com/personal/erasmus_yalova_edu_tr/Documents/ERASMUS/"/>
    </mc:Choice>
  </mc:AlternateContent>
  <xr:revisionPtr revIDLastSave="89" documentId="13_ncr:1_{65B32B5A-8B2C-4FC7-B901-90A347162401}" xr6:coauthVersionLast="47" xr6:coauthVersionMax="47" xr10:uidLastSave="{907F45A3-6BBF-4F2A-ABD9-38A8242BC449}"/>
  <bookViews>
    <workbookView xWindow="-120" yWindow="-120" windowWidth="29040" windowHeight="15720" activeTab="2" xr2:uid="{8A47A4F8-0C59-43BD-B18B-EF811FC20B90}"/>
  </bookViews>
  <sheets>
    <sheet name="MYO" sheetId="3" r:id="rId1"/>
    <sheet name="Fakülte" sheetId="2" r:id="rId2"/>
    <sheet name="Enstitü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2" l="1"/>
  <c r="P17" i="2"/>
  <c r="P25" i="2"/>
  <c r="P44" i="2"/>
  <c r="P52" i="2"/>
  <c r="P29" i="2"/>
  <c r="P48" i="2"/>
  <c r="P56" i="2"/>
  <c r="P60" i="2"/>
  <c r="P61" i="2"/>
  <c r="P65" i="2"/>
  <c r="P68" i="2"/>
  <c r="P69" i="2"/>
  <c r="P72" i="2"/>
  <c r="P73" i="2"/>
  <c r="P2" i="2"/>
  <c r="H5" i="3"/>
  <c r="J5" i="3" s="1"/>
  <c r="D5" i="3"/>
  <c r="B5" i="3"/>
  <c r="H4" i="3"/>
  <c r="J4" i="3" s="1"/>
  <c r="D4" i="3"/>
  <c r="B4" i="3"/>
  <c r="H3" i="3"/>
  <c r="J3" i="3" s="1"/>
  <c r="D3" i="3"/>
  <c r="B3" i="3"/>
  <c r="H2" i="3"/>
  <c r="J2" i="3" s="1"/>
  <c r="D2" i="3"/>
  <c r="B2" i="3"/>
  <c r="H73" i="2"/>
  <c r="J73" i="2" s="1"/>
  <c r="D73" i="2"/>
  <c r="B73" i="2"/>
  <c r="H72" i="2"/>
  <c r="J72" i="2" s="1"/>
  <c r="D72" i="2"/>
  <c r="B72" i="2"/>
  <c r="H71" i="2"/>
  <c r="J71" i="2" s="1"/>
  <c r="P71" i="2" s="1"/>
  <c r="D71" i="2"/>
  <c r="B71" i="2"/>
  <c r="J70" i="2"/>
  <c r="P70" i="2" s="1"/>
  <c r="D70" i="2"/>
  <c r="B70" i="2"/>
  <c r="H69" i="2"/>
  <c r="J69" i="2" s="1"/>
  <c r="D69" i="2"/>
  <c r="B69" i="2"/>
  <c r="H68" i="2"/>
  <c r="J68" i="2" s="1"/>
  <c r="D68" i="2"/>
  <c r="B68" i="2"/>
  <c r="H67" i="2"/>
  <c r="J67" i="2" s="1"/>
  <c r="P67" i="2" s="1"/>
  <c r="D67" i="2"/>
  <c r="B67" i="2"/>
  <c r="H66" i="2"/>
  <c r="J66" i="2" s="1"/>
  <c r="P66" i="2" s="1"/>
  <c r="D66" i="2"/>
  <c r="B66" i="2"/>
  <c r="H65" i="2"/>
  <c r="J65" i="2" s="1"/>
  <c r="D65" i="2"/>
  <c r="B65" i="2"/>
  <c r="H64" i="2"/>
  <c r="J64" i="2" s="1"/>
  <c r="P64" i="2" s="1"/>
  <c r="D64" i="2"/>
  <c r="B64" i="2"/>
  <c r="H63" i="2"/>
  <c r="J63" i="2" s="1"/>
  <c r="P63" i="2" s="1"/>
  <c r="D63" i="2"/>
  <c r="B63" i="2"/>
  <c r="H62" i="2"/>
  <c r="J62" i="2" s="1"/>
  <c r="P62" i="2" s="1"/>
  <c r="D62" i="2"/>
  <c r="B62" i="2"/>
  <c r="H61" i="2"/>
  <c r="J61" i="2" s="1"/>
  <c r="D61" i="2"/>
  <c r="H60" i="2"/>
  <c r="J60" i="2" s="1"/>
  <c r="D60" i="2"/>
  <c r="B60" i="2"/>
  <c r="H59" i="2"/>
  <c r="J59" i="2" s="1"/>
  <c r="P59" i="2" s="1"/>
  <c r="D59" i="2"/>
  <c r="B59" i="2"/>
  <c r="H58" i="2"/>
  <c r="J58" i="2" s="1"/>
  <c r="P58" i="2" s="1"/>
  <c r="D58" i="2"/>
  <c r="B58" i="2"/>
  <c r="H57" i="2"/>
  <c r="J57" i="2" s="1"/>
  <c r="P57" i="2" s="1"/>
  <c r="D57" i="2"/>
  <c r="B57" i="2"/>
  <c r="H56" i="2"/>
  <c r="J56" i="2" s="1"/>
  <c r="D56" i="2"/>
  <c r="B56" i="2"/>
  <c r="H55" i="2"/>
  <c r="J55" i="2" s="1"/>
  <c r="P55" i="2" s="1"/>
  <c r="D55" i="2"/>
  <c r="B55" i="2"/>
  <c r="H54" i="2"/>
  <c r="J54" i="2" s="1"/>
  <c r="P54" i="2" s="1"/>
  <c r="D54" i="2"/>
  <c r="B54" i="2"/>
  <c r="H53" i="2"/>
  <c r="J53" i="2" s="1"/>
  <c r="P53" i="2" s="1"/>
  <c r="D53" i="2"/>
  <c r="B53" i="2"/>
  <c r="H52" i="2"/>
  <c r="J52" i="2" s="1"/>
  <c r="D52" i="2"/>
  <c r="B52" i="2"/>
  <c r="H51" i="2"/>
  <c r="J51" i="2" s="1"/>
  <c r="P51" i="2" s="1"/>
  <c r="D51" i="2"/>
  <c r="B51" i="2"/>
  <c r="H50" i="2"/>
  <c r="J50" i="2" s="1"/>
  <c r="P50" i="2" s="1"/>
  <c r="D50" i="2"/>
  <c r="B50" i="2"/>
  <c r="H49" i="2"/>
  <c r="J49" i="2" s="1"/>
  <c r="P49" i="2" s="1"/>
  <c r="D49" i="2"/>
  <c r="B49" i="2"/>
  <c r="H48" i="2"/>
  <c r="J48" i="2" s="1"/>
  <c r="D48" i="2"/>
  <c r="B48" i="2"/>
  <c r="H47" i="2"/>
  <c r="J47" i="2" s="1"/>
  <c r="P47" i="2" s="1"/>
  <c r="D47" i="2"/>
  <c r="B47" i="2"/>
  <c r="H46" i="2"/>
  <c r="J46" i="2" s="1"/>
  <c r="P46" i="2" s="1"/>
  <c r="D46" i="2"/>
  <c r="B46" i="2"/>
  <c r="H45" i="2"/>
  <c r="J45" i="2" s="1"/>
  <c r="P45" i="2" s="1"/>
  <c r="D45" i="2"/>
  <c r="B45" i="2"/>
  <c r="H44" i="2"/>
  <c r="J44" i="2" s="1"/>
  <c r="D44" i="2"/>
  <c r="B44" i="2"/>
  <c r="H43" i="2"/>
  <c r="J43" i="2" s="1"/>
  <c r="P43" i="2" s="1"/>
  <c r="D43" i="2"/>
  <c r="B43" i="2"/>
  <c r="H42" i="2"/>
  <c r="J42" i="2" s="1"/>
  <c r="P42" i="2" s="1"/>
  <c r="D42" i="2"/>
  <c r="B42" i="2"/>
  <c r="H41" i="2"/>
  <c r="J41" i="2" s="1"/>
  <c r="P41" i="2" s="1"/>
  <c r="D41" i="2"/>
  <c r="H40" i="2"/>
  <c r="J40" i="2" s="1"/>
  <c r="P40" i="2" s="1"/>
  <c r="D40" i="2"/>
  <c r="B40" i="2"/>
  <c r="H38" i="2"/>
  <c r="J38" i="2" s="1"/>
  <c r="P38" i="2" s="1"/>
  <c r="D38" i="2"/>
  <c r="B38" i="2"/>
  <c r="H39" i="2"/>
  <c r="J39" i="2" s="1"/>
  <c r="P39" i="2" s="1"/>
  <c r="D39" i="2"/>
  <c r="B39" i="2"/>
  <c r="H37" i="2"/>
  <c r="J37" i="2" s="1"/>
  <c r="P37" i="2" s="1"/>
  <c r="D37" i="2"/>
  <c r="B37" i="2"/>
  <c r="H36" i="2"/>
  <c r="J36" i="2" s="1"/>
  <c r="P36" i="2" s="1"/>
  <c r="D36" i="2"/>
  <c r="B36" i="2"/>
  <c r="H35" i="2"/>
  <c r="J35" i="2" s="1"/>
  <c r="P35" i="2" s="1"/>
  <c r="D35" i="2"/>
  <c r="B35" i="2"/>
  <c r="H34" i="2"/>
  <c r="J34" i="2" s="1"/>
  <c r="P34" i="2" s="1"/>
  <c r="D34" i="2"/>
  <c r="B34" i="2"/>
  <c r="H33" i="2"/>
  <c r="J33" i="2" s="1"/>
  <c r="P33" i="2" s="1"/>
  <c r="D33" i="2"/>
  <c r="B33" i="2"/>
  <c r="H32" i="2"/>
  <c r="J32" i="2" s="1"/>
  <c r="P32" i="2" s="1"/>
  <c r="D32" i="2"/>
  <c r="B32" i="2"/>
  <c r="H8" i="2"/>
  <c r="J8" i="2" s="1"/>
  <c r="P8" i="2" s="1"/>
  <c r="D8" i="2"/>
  <c r="B8" i="2"/>
  <c r="H31" i="2"/>
  <c r="J31" i="2" s="1"/>
  <c r="P31" i="2" s="1"/>
  <c r="D31" i="2"/>
  <c r="B31" i="2"/>
  <c r="H30" i="2"/>
  <c r="J30" i="2" s="1"/>
  <c r="P30" i="2" s="1"/>
  <c r="D30" i="2"/>
  <c r="B30" i="2"/>
  <c r="H29" i="2"/>
  <c r="J29" i="2" s="1"/>
  <c r="D29" i="2"/>
  <c r="B29" i="2"/>
  <c r="H28" i="2"/>
  <c r="J28" i="2" s="1"/>
  <c r="P28" i="2" s="1"/>
  <c r="D28" i="2"/>
  <c r="B28" i="2"/>
  <c r="H26" i="2"/>
  <c r="J26" i="2" s="1"/>
  <c r="P26" i="2" s="1"/>
  <c r="D26" i="2"/>
  <c r="B26" i="2"/>
  <c r="H27" i="2"/>
  <c r="J27" i="2" s="1"/>
  <c r="P27" i="2" s="1"/>
  <c r="D27" i="2"/>
  <c r="B27" i="2"/>
  <c r="H25" i="2"/>
  <c r="J25" i="2" s="1"/>
  <c r="D25" i="2"/>
  <c r="B25" i="2"/>
  <c r="H24" i="2"/>
  <c r="J24" i="2" s="1"/>
  <c r="P24" i="2" s="1"/>
  <c r="D24" i="2"/>
  <c r="B24" i="2"/>
  <c r="H23" i="2"/>
  <c r="J23" i="2" s="1"/>
  <c r="P23" i="2" s="1"/>
  <c r="D23" i="2"/>
  <c r="B23" i="2"/>
  <c r="H22" i="2"/>
  <c r="J22" i="2" s="1"/>
  <c r="P22" i="2" s="1"/>
  <c r="D22" i="2"/>
  <c r="B22" i="2"/>
  <c r="H21" i="2"/>
  <c r="J21" i="2" s="1"/>
  <c r="P21" i="2" s="1"/>
  <c r="D21" i="2"/>
  <c r="B21" i="2"/>
  <c r="H20" i="2"/>
  <c r="J20" i="2" s="1"/>
  <c r="P20" i="2" s="1"/>
  <c r="D20" i="2"/>
  <c r="B20" i="2"/>
  <c r="H19" i="2"/>
  <c r="J19" i="2" s="1"/>
  <c r="P19" i="2" s="1"/>
  <c r="D19" i="2"/>
  <c r="B19" i="2"/>
  <c r="H18" i="2"/>
  <c r="J18" i="2" s="1"/>
  <c r="P18" i="2" s="1"/>
  <c r="D18" i="2"/>
  <c r="B18" i="2"/>
  <c r="H17" i="2"/>
  <c r="J17" i="2" s="1"/>
  <c r="D17" i="2"/>
  <c r="B17" i="2"/>
  <c r="H16" i="2"/>
  <c r="J16" i="2" s="1"/>
  <c r="P16" i="2" s="1"/>
  <c r="D16" i="2"/>
  <c r="B16" i="2"/>
  <c r="H15" i="2"/>
  <c r="J15" i="2" s="1"/>
  <c r="P15" i="2" s="1"/>
  <c r="D15" i="2"/>
  <c r="B15" i="2"/>
  <c r="H14" i="2"/>
  <c r="J14" i="2" s="1"/>
  <c r="P14" i="2" s="1"/>
  <c r="D14" i="2"/>
  <c r="B14" i="2"/>
  <c r="H11" i="2"/>
  <c r="J11" i="2" s="1"/>
  <c r="P11" i="2" s="1"/>
  <c r="D11" i="2"/>
  <c r="B11" i="2"/>
  <c r="H13" i="2"/>
  <c r="J13" i="2" s="1"/>
  <c r="P13" i="2" s="1"/>
  <c r="B13" i="2"/>
  <c r="H12" i="2"/>
  <c r="J12" i="2" s="1"/>
  <c r="P12" i="2" s="1"/>
  <c r="D12" i="2"/>
  <c r="B12" i="2"/>
  <c r="H9" i="2"/>
  <c r="J9" i="2" s="1"/>
  <c r="P9" i="2" s="1"/>
  <c r="D9" i="2"/>
  <c r="B9" i="2"/>
  <c r="H7" i="2"/>
  <c r="J7" i="2" s="1"/>
  <c r="P7" i="2" s="1"/>
  <c r="D7" i="2"/>
  <c r="H5" i="2"/>
  <c r="J5" i="2" s="1"/>
  <c r="P5" i="2" s="1"/>
  <c r="D5" i="2"/>
  <c r="H10" i="2"/>
  <c r="J10" i="2" s="1"/>
  <c r="P10" i="2" s="1"/>
  <c r="D10" i="2"/>
  <c r="B10" i="2"/>
  <c r="H4" i="2"/>
  <c r="J4" i="2" s="1"/>
  <c r="P4" i="2" s="1"/>
  <c r="D4" i="2"/>
  <c r="B4" i="2"/>
  <c r="H3" i="2"/>
  <c r="J3" i="2" s="1"/>
  <c r="P3" i="2" s="1"/>
  <c r="D3" i="2"/>
  <c r="B3" i="2"/>
  <c r="H2" i="2"/>
  <c r="J2" i="2" s="1"/>
  <c r="D2" i="2"/>
  <c r="B2" i="2"/>
  <c r="H14" i="1"/>
  <c r="J14" i="1" s="1"/>
  <c r="O14" i="1" s="1"/>
  <c r="D14" i="1"/>
  <c r="B14" i="1"/>
  <c r="H13" i="1"/>
  <c r="J13" i="1" s="1"/>
  <c r="O13" i="1" s="1"/>
  <c r="H12" i="1"/>
  <c r="J12" i="1" s="1"/>
  <c r="O12" i="1" s="1"/>
  <c r="D12" i="1"/>
  <c r="B12" i="1"/>
  <c r="H11" i="1"/>
  <c r="J11" i="1" s="1"/>
  <c r="O11" i="1" s="1"/>
  <c r="D11" i="1"/>
  <c r="B11" i="1"/>
  <c r="H10" i="1"/>
  <c r="J10" i="1" s="1"/>
  <c r="O10" i="1" s="1"/>
  <c r="H9" i="1"/>
  <c r="J9" i="1" s="1"/>
  <c r="O9" i="1" s="1"/>
  <c r="H8" i="1"/>
  <c r="J8" i="1" s="1"/>
  <c r="O8" i="1" s="1"/>
  <c r="D8" i="1"/>
  <c r="B8" i="1"/>
  <c r="H7" i="1"/>
  <c r="J7" i="1" s="1"/>
  <c r="O7" i="1" s="1"/>
  <c r="D7" i="1"/>
  <c r="B7" i="1"/>
  <c r="H4" i="1"/>
  <c r="J4" i="1" s="1"/>
  <c r="O4" i="1" s="1"/>
  <c r="D4" i="1"/>
  <c r="B4" i="1"/>
  <c r="H6" i="1"/>
  <c r="J6" i="1" s="1"/>
  <c r="O6" i="1" s="1"/>
  <c r="D6" i="1"/>
  <c r="B6" i="1"/>
  <c r="H5" i="1"/>
  <c r="J5" i="1" s="1"/>
  <c r="O5" i="1" s="1"/>
  <c r="D5" i="1"/>
  <c r="B5" i="1"/>
  <c r="H3" i="1"/>
  <c r="J3" i="1" s="1"/>
  <c r="O3" i="1" s="1"/>
  <c r="D3" i="1"/>
  <c r="B3" i="1"/>
  <c r="H2" i="1"/>
  <c r="J2" i="1" s="1"/>
  <c r="O2" i="1" s="1"/>
  <c r="D2" i="1"/>
  <c r="B2" i="1"/>
</calcChain>
</file>

<file path=xl/sharedStrings.xml><?xml version="1.0" encoding="utf-8"?>
<sst xmlns="http://schemas.openxmlformats.org/spreadsheetml/2006/main" count="418" uniqueCount="165">
  <si>
    <t>TCKN</t>
  </si>
  <si>
    <t>Ad Soyad</t>
  </si>
  <si>
    <t>Eğitim Türü</t>
  </si>
  <si>
    <t>Bölüm</t>
  </si>
  <si>
    <t>GANO</t>
  </si>
  <si>
    <t>Not Ortalaması</t>
  </si>
  <si>
    <t>Yabancı Dil Sonucu</t>
  </si>
  <si>
    <t>(GPA+Dil Puanı)/2</t>
  </si>
  <si>
    <t xml:space="preserve"> Kabul Belgesi Var mı?</t>
  </si>
  <si>
    <t>Zorunlu Staj Kapsamında Yapma</t>
  </si>
  <si>
    <t>Daha Önce Hareketlilikten Faydalanma</t>
  </si>
  <si>
    <t>Dijital Becerileri Geliştirmeye Yönelik Staj Faaliyeti</t>
  </si>
  <si>
    <t>Nihai Puan</t>
  </si>
  <si>
    <t>Durum</t>
  </si>
  <si>
    <t>ALAA ABDULLAH YAHYA MUSLEH</t>
  </si>
  <si>
    <t>Yüksek Lisans</t>
  </si>
  <si>
    <t>İŞLETME YÜKSEK LİSANS (TEZLİ)</t>
  </si>
  <si>
    <t>Asil</t>
  </si>
  <si>
    <t>AHMET BAŞARAN</t>
  </si>
  <si>
    <t>Doktora</t>
  </si>
  <si>
    <t>İŞLETME (DOKTORA)</t>
  </si>
  <si>
    <t>OĞUZ EMRE ŞEN</t>
  </si>
  <si>
    <t>İNSAN KAYNAKLARI VE ÇALIŞMA İLİŞKİLERİ (YL)TEZLİ</t>
  </si>
  <si>
    <t>AMMAR SEVGİLİ</t>
  </si>
  <si>
    <t>SOSYAL HİZMET (DOKTORA)</t>
  </si>
  <si>
    <t>Dil barajını geçemedi</t>
  </si>
  <si>
    <t>ELİF ÖZTÜRK</t>
  </si>
  <si>
    <t>ULUSLARARASI TİCARET VE FİNANSMAN (YL)TEZLİ</t>
  </si>
  <si>
    <t>NOURA M.S. SHEHADA</t>
  </si>
  <si>
    <t>İŞLETME (YL) TEZLİ İNGİLİZCE</t>
  </si>
  <si>
    <t>AYSEL ELAY</t>
  </si>
  <si>
    <t>99*******56</t>
  </si>
  <si>
    <t>RIAM HASAN MOHAMMED SAEED MOSSARG</t>
  </si>
  <si>
    <t>RI**********RG</t>
  </si>
  <si>
    <t xml:space="preserve">Yüksek Lisans </t>
  </si>
  <si>
    <t>10*******70</t>
  </si>
  <si>
    <t>RÜVEYDA DİNÇ</t>
  </si>
  <si>
    <t>RÜ*******NÇ</t>
  </si>
  <si>
    <t>SOSYAL HİZMET (YL) (TEZLİ)</t>
  </si>
  <si>
    <t>MUHAMMET FATİH ŞAHİN</t>
  </si>
  <si>
    <t>İBRAHİM YÜKSEL</t>
  </si>
  <si>
    <t>MAKİNE MÜHENDİSLİĞİ (YL) (TEZLİ)</t>
  </si>
  <si>
    <t>28*******52</t>
  </si>
  <si>
    <t>YAĞMUR GÜNEY</t>
  </si>
  <si>
    <t>YA*******EY</t>
  </si>
  <si>
    <t>Sınava girmedi</t>
  </si>
  <si>
    <t>FAHRİYE ÖZKORKMAZ ÖZKAN</t>
  </si>
  <si>
    <t xml:space="preserve">KAMU HUKUKU (YL) (TEZLİ) </t>
  </si>
  <si>
    <t>Lisans</t>
  </si>
  <si>
    <t>KİMYA MÜHENDİSLİĞİ PR.</t>
  </si>
  <si>
    <t>İŞLETME PR. (İNGİLİZCE)</t>
  </si>
  <si>
    <t>ELEKTRİK-ELEKTRONİK MÜHENDİSLİĞİ PR.</t>
  </si>
  <si>
    <t>ENDÜSTRİ MÜHENDİSLİĞİ PR.</t>
  </si>
  <si>
    <t>ULUSLARARASI İLİŞKİLER PR. (İNGİLİZCE)</t>
  </si>
  <si>
    <t>AZ******SU</t>
  </si>
  <si>
    <t>BİLGİSAYAR MÜHENDİSLİĞİ PR.</t>
  </si>
  <si>
    <t>HUKUK PR.</t>
  </si>
  <si>
    <t>Yedek</t>
  </si>
  <si>
    <t>ANTRENÖRLÜK EĞİTİMİ PR.</t>
  </si>
  <si>
    <t>EM*******UÇ</t>
  </si>
  <si>
    <t>PSİKOLOJİ PR.</t>
  </si>
  <si>
    <t xml:space="preserve">Dil barajını geçemedi </t>
  </si>
  <si>
    <t>GRAFİK TASARIM PR.</t>
  </si>
  <si>
    <t>İÇ MİMARLIK PR.</t>
  </si>
  <si>
    <t>Dil barajını geçmedi</t>
  </si>
  <si>
    <t>ULUSLARARASR İLİŞKİLER PR. (İNGİLİZCE)</t>
  </si>
  <si>
    <t xml:space="preserve">SOSYAL HİZMET PR. </t>
  </si>
  <si>
    <t>SİYASET BİLİMİ VE KAMU YÖNETİMİ PR.</t>
  </si>
  <si>
    <t>RESİM PR.</t>
  </si>
  <si>
    <t>MAKİNE MÜHENDİSLİĞİ PR.</t>
  </si>
  <si>
    <t>FİZİK TEDAVİ VE REHABİİTASYON PR.</t>
  </si>
  <si>
    <t>ÇALIŞMA EKONOMİSİ VE ENDÜSTRİ İLİŞKİLERİ PR.</t>
  </si>
  <si>
    <t>ENERJİ SİSTEMLERİ MÜHENDİSLİĞİ PR.</t>
  </si>
  <si>
    <t xml:space="preserve">İŞLETME PR. </t>
  </si>
  <si>
    <t>YENİ MEDYA VE İLETİŞİM PR.</t>
  </si>
  <si>
    <t>SPOR YÖNETİCİLİĞİ PR.</t>
  </si>
  <si>
    <t>TAREK KOUKA</t>
  </si>
  <si>
    <t>ASKHAB NAZIROV</t>
  </si>
  <si>
    <t>TANER CAN BİLGİN</t>
  </si>
  <si>
    <t>AHMET METE TANRIVERDİ</t>
  </si>
  <si>
    <t>60*******17</t>
  </si>
  <si>
    <t>YILDIZ ALİSULTAN</t>
  </si>
  <si>
    <t>11*******08</t>
  </si>
  <si>
    <t>AZRA AYSU</t>
  </si>
  <si>
    <t>28*******96</t>
  </si>
  <si>
    <t>YASİN GÜLER</t>
  </si>
  <si>
    <t>SILA BİLGE</t>
  </si>
  <si>
    <t>SEMANUR GÖLBAŞI</t>
  </si>
  <si>
    <t>EMİN ORUÇ</t>
  </si>
  <si>
    <t xml:space="preserve">ETHEM BERA KÖSE </t>
  </si>
  <si>
    <t>BUKET TOSUN</t>
  </si>
  <si>
    <t>BEYZA TAŞÇI</t>
  </si>
  <si>
    <t>BEYZA ANDİÇ</t>
  </si>
  <si>
    <t>CEREN YILDIZ</t>
  </si>
  <si>
    <t>GÜLSÜM İREM UÇARER</t>
  </si>
  <si>
    <t>KÜBRA ÇELİK</t>
  </si>
  <si>
    <t>İREM ÖZCAN</t>
  </si>
  <si>
    <t>ÖZLEM AKINCI</t>
  </si>
  <si>
    <t>ŞEVAL İNCEKARA</t>
  </si>
  <si>
    <t>SEMRA SUEDA KARDİYEN</t>
  </si>
  <si>
    <t>İLAYDA LİCELİ</t>
  </si>
  <si>
    <t>DENİZ KARAMAN</t>
  </si>
  <si>
    <t>AHMET EREN KILIÇ</t>
  </si>
  <si>
    <t>İREM ÖZASLAN</t>
  </si>
  <si>
    <t>FATMA DEMİRCİOĞLU</t>
  </si>
  <si>
    <t>MAHMUT KILIÇ</t>
  </si>
  <si>
    <t>ONAT CELEP</t>
  </si>
  <si>
    <t>ÜSAME GÜLER</t>
  </si>
  <si>
    <t>ALPER YAVUZ</t>
  </si>
  <si>
    <t>ÖMER BERKAY KAPLAN</t>
  </si>
  <si>
    <t>BEYZA AKBIYIK</t>
  </si>
  <si>
    <t>SEVDA KINAY</t>
  </si>
  <si>
    <t>SOYKAN ERMETİLER</t>
  </si>
  <si>
    <t>SÜMEYRA KARAKOÇ</t>
  </si>
  <si>
    <t>GÜLSEREN HASTAOĞLU</t>
  </si>
  <si>
    <t>NAZLICAN DOYMAZ</t>
  </si>
  <si>
    <t>RÜYA GÜVEN</t>
  </si>
  <si>
    <t>ÜMİT KARADENİZ</t>
  </si>
  <si>
    <t>54*******34</t>
  </si>
  <si>
    <t>ZENEP KÖSE</t>
  </si>
  <si>
    <t>ÇAĞLAR DEVRİM EKEN</t>
  </si>
  <si>
    <t>BERKE BAPİR</t>
  </si>
  <si>
    <t>FATİH UZUNTAŞ</t>
  </si>
  <si>
    <t>MİSRA KARADAYI</t>
  </si>
  <si>
    <t>MELİKE BARAN</t>
  </si>
  <si>
    <t>EMRE VARLI</t>
  </si>
  <si>
    <t>RUKEN KINAY</t>
  </si>
  <si>
    <t>SÜMEYYE DUMAN</t>
  </si>
  <si>
    <t>MERVE NUR YILMAZ</t>
  </si>
  <si>
    <t>RAVZA BERENGÜL TORUN</t>
  </si>
  <si>
    <t>MOUSA ALHIH</t>
  </si>
  <si>
    <t>HİLAL KIZIL</t>
  </si>
  <si>
    <t>FURKAN KARABABA</t>
  </si>
  <si>
    <t>SEMİH ATAY</t>
  </si>
  <si>
    <t>HACER AZRA KILIÇ</t>
  </si>
  <si>
    <t>İREM GİDER</t>
  </si>
  <si>
    <t>NAZLICAN GÖRÜNÜŞ</t>
  </si>
  <si>
    <t>MİZGİN TOKAY</t>
  </si>
  <si>
    <t>AYŞEGÜL TOSUN</t>
  </si>
  <si>
    <t>42*******34</t>
  </si>
  <si>
    <t>ZEYNEP TÜRKÜCÜ</t>
  </si>
  <si>
    <t>ESMANUR ATİLLASUN</t>
  </si>
  <si>
    <t>SEMANUR ERTUĞRAL</t>
  </si>
  <si>
    <t>HATİCE ACAR</t>
  </si>
  <si>
    <t>AYÇA YILDIRIM</t>
  </si>
  <si>
    <t>MENSURE YAŞASIN</t>
  </si>
  <si>
    <t>MİRAÇ ŞASİ</t>
  </si>
  <si>
    <t>FATİH KALAYCI</t>
  </si>
  <si>
    <t>İNŞAAT MÜHENDSİSLİĞİ PR.</t>
  </si>
  <si>
    <t>ESMA NUR ÇERŞİL</t>
  </si>
  <si>
    <t>İKTİSAT PR.</t>
  </si>
  <si>
    <t>BEYZA GÜL BAKIR</t>
  </si>
  <si>
    <t>SOSYAL HİZMET PR. (İ.Ö.)</t>
  </si>
  <si>
    <t>EREN AÇAR</t>
  </si>
  <si>
    <t>BERAT BAŞOĞLU</t>
  </si>
  <si>
    <t>TAHA UZUN</t>
  </si>
  <si>
    <t>GÜLNUR KERİME KIRBAŞ</t>
  </si>
  <si>
    <t>Ön Lisans</t>
  </si>
  <si>
    <t>TURİZM VE OTEL İŞLETMECİLİĞİ PR.</t>
  </si>
  <si>
    <t>BERİVAN YAŞAR</t>
  </si>
  <si>
    <t>TURİZM VE OTEL İŞLETMECİLİĞİ PROGRAMI</t>
  </si>
  <si>
    <t>ARDA SEDEFOĞLU</t>
  </si>
  <si>
    <t>BÜRO YÖNETİMİ VE YÖNETİCİ ASİSTANLIĞI</t>
  </si>
  <si>
    <t>CENK GÜL</t>
  </si>
  <si>
    <t>İki Hareketliliğe Aynı Anda Başvurma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</si>
</sst>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sz val="14"/>
      <color theme="1"/>
      <name val="Aptos Narrow"/>
      <family val="2"/>
      <charset val="162"/>
      <scheme val="minor"/>
    </font>
    <font>
      <b/>
      <sz val="14"/>
      <color theme="0"/>
      <name val="Aptos Narrow"/>
      <family val="2"/>
      <scheme val="minor"/>
    </font>
    <font>
      <b/>
      <sz val="14"/>
      <color theme="0"/>
      <name val="Aptos Narrow"/>
      <family val="2"/>
      <charset val="162"/>
      <scheme val="minor"/>
    </font>
    <font>
      <sz val="14"/>
      <color theme="0"/>
      <name val="Aptos Narrow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66">
    <xf numFmtId="0" fontId="0" fillId="0" borderId="0" xfId="0"/>
    <xf numFmtId="0" fontId="3" fillId="2" borderId="1" xfId="2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/>
    </xf>
    <xf numFmtId="0" fontId="0" fillId="5" borderId="6" xfId="0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9" fontId="0" fillId="5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/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/>
    <xf numFmtId="0" fontId="4" fillId="5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2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vertical="center"/>
    </xf>
    <xf numFmtId="2" fontId="4" fillId="5" borderId="1" xfId="0" applyNumberFormat="1" applyFont="1" applyFill="1" applyBorder="1" applyAlignment="1">
      <alignment horizontal="center" vertical="center"/>
    </xf>
    <xf numFmtId="2" fontId="4" fillId="5" borderId="7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vertical="center"/>
    </xf>
    <xf numFmtId="0" fontId="4" fillId="5" borderId="11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center" vertical="center"/>
    </xf>
    <xf numFmtId="0" fontId="5" fillId="2" borderId="1" xfId="2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2" fontId="6" fillId="3" borderId="1" xfId="2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/>
    <xf numFmtId="0" fontId="0" fillId="7" borderId="0" xfId="0" applyFill="1"/>
    <xf numFmtId="0" fontId="4" fillId="4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7" fillId="2" borderId="1" xfId="2" applyFont="1" applyBorder="1" applyAlignment="1">
      <alignment horizontal="center" vertical="center"/>
    </xf>
    <xf numFmtId="0" fontId="7" fillId="2" borderId="3" xfId="2" applyFont="1" applyBorder="1" applyAlignment="1">
      <alignment horizontal="center" vertical="center"/>
    </xf>
    <xf numFmtId="0" fontId="7" fillId="2" borderId="1" xfId="2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5" fillId="2" borderId="1" xfId="2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</cellXfs>
  <cellStyles count="3">
    <cellStyle name="Normal" xfId="0" builtinId="0"/>
    <cellStyle name="Vurgu1" xfId="2" builtinId="29"/>
    <cellStyle name="Yüzde" xfId="1" builtinId="5"/>
  </cellStyles>
  <dxfs count="2"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9B3F-9FF2-4191-8D7A-A3764E69117D}">
  <dimension ref="A1:AT5"/>
  <sheetViews>
    <sheetView topLeftCell="B1" zoomScale="70" zoomScaleNormal="70" workbookViewId="0">
      <selection activeCell="F5" sqref="F5"/>
    </sheetView>
  </sheetViews>
  <sheetFormatPr defaultColWidth="0" defaultRowHeight="15" zeroHeight="1" x14ac:dyDescent="0.25"/>
  <cols>
    <col min="1" max="1" width="30" hidden="1" customWidth="1"/>
    <col min="2" max="2" width="19.28515625" customWidth="1"/>
    <col min="3" max="3" width="22.5703125" hidden="1" customWidth="1"/>
    <col min="4" max="4" width="28.42578125" customWidth="1"/>
    <col min="5" max="5" width="13.7109375" bestFit="1" customWidth="1"/>
    <col min="6" max="6" width="50.42578125" bestFit="1" customWidth="1"/>
    <col min="7" max="7" width="18.5703125" customWidth="1"/>
    <col min="8" max="8" width="17.7109375" customWidth="1"/>
    <col min="9" max="9" width="22.85546875" customWidth="1"/>
    <col min="10" max="10" width="24.42578125" customWidth="1"/>
    <col min="11" max="11" width="20.7109375" bestFit="1" customWidth="1"/>
    <col min="12" max="12" width="26.140625" customWidth="1"/>
    <col min="13" max="13" width="31.7109375" customWidth="1"/>
    <col min="14" max="14" width="36" customWidth="1"/>
    <col min="15" max="15" width="14.42578125" customWidth="1"/>
    <col min="16" max="16" width="44" customWidth="1"/>
    <col min="17" max="46" width="0" style="56" hidden="1" customWidth="1"/>
    <col min="47" max="16384" width="9.140625" style="56" hidden="1"/>
  </cols>
  <sheetData>
    <row r="1" spans="1:16" ht="82.5" customHeight="1" x14ac:dyDescent="0.25">
      <c r="A1" s="60" t="s">
        <v>0</v>
      </c>
      <c r="B1" s="60" t="s">
        <v>0</v>
      </c>
      <c r="C1" s="60" t="s">
        <v>1</v>
      </c>
      <c r="D1" s="60" t="s">
        <v>1</v>
      </c>
      <c r="E1" s="60" t="s">
        <v>2</v>
      </c>
      <c r="F1" s="60" t="s">
        <v>3</v>
      </c>
      <c r="G1" s="60" t="s">
        <v>4</v>
      </c>
      <c r="H1" s="60" t="s">
        <v>5</v>
      </c>
      <c r="I1" s="60" t="s">
        <v>6</v>
      </c>
      <c r="J1" s="60" t="s">
        <v>7</v>
      </c>
      <c r="K1" s="62" t="s">
        <v>8</v>
      </c>
      <c r="L1" s="62" t="s">
        <v>9</v>
      </c>
      <c r="M1" s="62" t="s">
        <v>10</v>
      </c>
      <c r="N1" s="62" t="s">
        <v>11</v>
      </c>
      <c r="O1" s="60" t="s">
        <v>12</v>
      </c>
      <c r="P1" s="61" t="s">
        <v>13</v>
      </c>
    </row>
    <row r="2" spans="1:16" ht="35.1" customHeight="1" x14ac:dyDescent="0.3">
      <c r="A2" s="19">
        <v>21929150560</v>
      </c>
      <c r="B2" s="19" t="str">
        <f>LEFT(A2,2)&amp;REPT("*",7)&amp;RIGHT(A2,2)</f>
        <v>21*******60</v>
      </c>
      <c r="C2" s="19" t="s">
        <v>156</v>
      </c>
      <c r="D2" s="19" t="str">
        <f>LEFT(C2,2)&amp;REPT("*",7)&amp;RIGHT(C2,2)</f>
        <v>GÜ*******AŞ</v>
      </c>
      <c r="E2" s="20" t="s">
        <v>157</v>
      </c>
      <c r="F2" s="20" t="s">
        <v>158</v>
      </c>
      <c r="G2" s="19">
        <v>2.87</v>
      </c>
      <c r="H2" s="19">
        <f>G2/4*100</f>
        <v>71.75</v>
      </c>
      <c r="I2" s="19">
        <v>30</v>
      </c>
      <c r="J2" s="19">
        <f>H2/2+I2/2</f>
        <v>50.875</v>
      </c>
      <c r="K2" s="21"/>
      <c r="L2" s="21"/>
      <c r="M2" s="21"/>
      <c r="N2" s="21"/>
      <c r="O2" s="19">
        <v>50.875</v>
      </c>
      <c r="P2" s="59" t="s">
        <v>25</v>
      </c>
    </row>
    <row r="3" spans="1:16" ht="35.1" customHeight="1" x14ac:dyDescent="0.3">
      <c r="A3" s="19">
        <v>25417640076</v>
      </c>
      <c r="B3" s="19" t="str">
        <f>LEFT(A3,2)&amp;REPT("*",7)&amp;RIGHT(A3,2)</f>
        <v>25*******76</v>
      </c>
      <c r="C3" s="19" t="s">
        <v>159</v>
      </c>
      <c r="D3" s="19" t="str">
        <f>LEFT(C3,2)&amp;REPT("*",7)&amp;RIGHT(C3,2)</f>
        <v>BE*******AR</v>
      </c>
      <c r="E3" s="20" t="s">
        <v>157</v>
      </c>
      <c r="F3" s="20" t="s">
        <v>160</v>
      </c>
      <c r="G3" s="19">
        <v>2.4900000000000002</v>
      </c>
      <c r="H3" s="19">
        <f>G3/4*100</f>
        <v>62.250000000000007</v>
      </c>
      <c r="I3" s="19">
        <v>26</v>
      </c>
      <c r="J3" s="19">
        <f>H3/2+I3/2</f>
        <v>44.125</v>
      </c>
      <c r="K3" s="21"/>
      <c r="L3" s="21"/>
      <c r="M3" s="21"/>
      <c r="N3" s="21"/>
      <c r="O3" s="19">
        <v>44.5</v>
      </c>
      <c r="P3" s="59" t="s">
        <v>25</v>
      </c>
    </row>
    <row r="4" spans="1:16" ht="35.1" customHeight="1" x14ac:dyDescent="0.3">
      <c r="A4" s="19">
        <v>10523522774</v>
      </c>
      <c r="B4" s="19" t="str">
        <f>LEFT(A4,2)&amp;REPT("*",7)&amp;RIGHT(A4,2)</f>
        <v>10*******74</v>
      </c>
      <c r="C4" s="19" t="s">
        <v>161</v>
      </c>
      <c r="D4" s="19" t="str">
        <f>LEFT(C4,2)&amp;REPT("*",7)&amp;RIGHT(C4,2)</f>
        <v>AR*******LU</v>
      </c>
      <c r="E4" s="20" t="s">
        <v>157</v>
      </c>
      <c r="F4" s="20" t="s">
        <v>162</v>
      </c>
      <c r="G4" s="19">
        <v>3.32</v>
      </c>
      <c r="H4" s="19">
        <f>G4/4*100</f>
        <v>83</v>
      </c>
      <c r="I4" s="19">
        <v>0</v>
      </c>
      <c r="J4" s="19">
        <f>H4/2+I4/2</f>
        <v>41.5</v>
      </c>
      <c r="K4" s="21"/>
      <c r="L4" s="21"/>
      <c r="M4" s="21"/>
      <c r="N4" s="21"/>
      <c r="O4" s="19">
        <v>41.5</v>
      </c>
      <c r="P4" s="59" t="s">
        <v>45</v>
      </c>
    </row>
    <row r="5" spans="1:16" ht="35.1" customHeight="1" x14ac:dyDescent="0.3">
      <c r="A5" s="19">
        <v>12647497662</v>
      </c>
      <c r="B5" s="19" t="str">
        <f>LEFT(A5,2)&amp;REPT("*",7)&amp;RIGHT(A5,2)</f>
        <v>12*******62</v>
      </c>
      <c r="C5" s="19" t="s">
        <v>163</v>
      </c>
      <c r="D5" s="19" t="str">
        <f>LEFT(C5,2)&amp;REPT("*",7)&amp;RIGHT(C5,2)</f>
        <v>CE*******ÜL</v>
      </c>
      <c r="E5" s="20" t="s">
        <v>157</v>
      </c>
      <c r="F5" s="20" t="s">
        <v>160</v>
      </c>
      <c r="G5" s="19">
        <v>2.71</v>
      </c>
      <c r="H5" s="19">
        <f>G5/4*100</f>
        <v>67.75</v>
      </c>
      <c r="I5" s="19">
        <v>0</v>
      </c>
      <c r="J5" s="19">
        <f>H5/2+I5/2</f>
        <v>33.875</v>
      </c>
      <c r="K5" s="21"/>
      <c r="L5" s="21"/>
      <c r="M5" s="21"/>
      <c r="N5" s="21"/>
      <c r="O5" s="19">
        <v>34.375</v>
      </c>
      <c r="P5" s="59" t="s">
        <v>45</v>
      </c>
    </row>
  </sheetData>
  <sheetProtection algorithmName="SHA-512" hashValue="6fhuOs4Q6VpGnmatO6Q1XZd/sezdgs//YjXMlXPhjIYQZTiS0NFznFmqv8LLDmHp1bWK+xYQragqC30FJG0ZVQ==" saltValue="a/6+CzA+r56z8R3eveSz4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DBE3B-016A-4351-A0F9-68D818A30C34}">
  <dimension ref="A1:Q73"/>
  <sheetViews>
    <sheetView topLeftCell="B1" zoomScale="70" zoomScaleNormal="70" workbookViewId="0">
      <selection activeCell="F11" sqref="F11"/>
    </sheetView>
  </sheetViews>
  <sheetFormatPr defaultColWidth="0" defaultRowHeight="15" zeroHeight="1" x14ac:dyDescent="0.25"/>
  <cols>
    <col min="1" max="1" width="17.7109375" hidden="1" customWidth="1"/>
    <col min="2" max="2" width="16.5703125" customWidth="1"/>
    <col min="3" max="3" width="32" hidden="1" customWidth="1"/>
    <col min="4" max="4" width="21.28515625" customWidth="1"/>
    <col min="5" max="5" width="14.7109375" customWidth="1"/>
    <col min="6" max="6" width="58.140625" bestFit="1" customWidth="1"/>
    <col min="7" max="7" width="8.140625" bestFit="1" customWidth="1"/>
    <col min="8" max="8" width="14.5703125" customWidth="1"/>
    <col min="9" max="9" width="16.42578125" customWidth="1"/>
    <col min="10" max="10" width="13.7109375" customWidth="1"/>
    <col min="11" max="11" width="18.28515625" customWidth="1"/>
    <col min="12" max="12" width="19.5703125" customWidth="1"/>
    <col min="13" max="13" width="26" customWidth="1"/>
    <col min="14" max="14" width="19.5703125" customWidth="1"/>
    <col min="15" max="15" width="19.42578125" customWidth="1"/>
    <col min="16" max="16" width="31.42578125" customWidth="1"/>
    <col min="17" max="17" width="26.28515625" customWidth="1"/>
    <col min="18" max="16384" width="9.140625" style="56" hidden="1"/>
  </cols>
  <sheetData>
    <row r="1" spans="1:17" ht="81.75" customHeight="1" x14ac:dyDescent="0.25">
      <c r="A1" s="9" t="s">
        <v>0</v>
      </c>
      <c r="B1" s="52" t="s">
        <v>0</v>
      </c>
      <c r="C1" s="52" t="s">
        <v>1</v>
      </c>
      <c r="D1" s="52" t="s">
        <v>1</v>
      </c>
      <c r="E1" s="52" t="s">
        <v>2</v>
      </c>
      <c r="F1" s="52" t="s">
        <v>3</v>
      </c>
      <c r="G1" s="53" t="s">
        <v>4</v>
      </c>
      <c r="H1" s="63" t="s">
        <v>5</v>
      </c>
      <c r="I1" s="63" t="s">
        <v>6</v>
      </c>
      <c r="J1" s="63" t="s">
        <v>7</v>
      </c>
      <c r="K1" s="63" t="s">
        <v>8</v>
      </c>
      <c r="L1" s="63" t="s">
        <v>9</v>
      </c>
      <c r="M1" s="63" t="s">
        <v>10</v>
      </c>
      <c r="N1" s="63" t="s">
        <v>164</v>
      </c>
      <c r="O1" s="63" t="s">
        <v>11</v>
      </c>
      <c r="P1" s="63" t="s">
        <v>12</v>
      </c>
      <c r="Q1" s="63" t="s">
        <v>13</v>
      </c>
    </row>
    <row r="2" spans="1:17" ht="35.1" customHeight="1" x14ac:dyDescent="0.3">
      <c r="A2" s="2">
        <v>99483004872</v>
      </c>
      <c r="B2" s="13" t="str">
        <f>LEFT(A2,2)&amp;REPT("*",7)&amp;RIGHT(A2,2)</f>
        <v>99*******72</v>
      </c>
      <c r="C2" s="13" t="s">
        <v>76</v>
      </c>
      <c r="D2" s="13" t="str">
        <f>LEFT(C2,2)&amp;REPT("*",7)&amp;RIGHT(C2,2)</f>
        <v>TA*******KA</v>
      </c>
      <c r="E2" s="14" t="s">
        <v>48</v>
      </c>
      <c r="F2" s="14" t="s">
        <v>49</v>
      </c>
      <c r="G2" s="31">
        <v>3</v>
      </c>
      <c r="H2" s="13">
        <f>G2/4*100</f>
        <v>75</v>
      </c>
      <c r="I2" s="13">
        <v>84</v>
      </c>
      <c r="J2" s="13">
        <f>H2/2+I2/2</f>
        <v>79.5</v>
      </c>
      <c r="K2" s="13">
        <v>10</v>
      </c>
      <c r="L2" s="15"/>
      <c r="M2" s="15"/>
      <c r="N2" s="15"/>
      <c r="O2" s="15"/>
      <c r="P2" s="13">
        <f t="shared" ref="P2:P33" si="0">J2+K2+L2+M2+N2+O2</f>
        <v>89.5</v>
      </c>
      <c r="Q2" s="16" t="s">
        <v>17</v>
      </c>
    </row>
    <row r="3" spans="1:17" ht="35.1" customHeight="1" x14ac:dyDescent="0.3">
      <c r="A3" s="2">
        <v>98827052944</v>
      </c>
      <c r="B3" s="13" t="str">
        <f>LEFT(A3,2)&amp;REPT("*",7)&amp;RIGHT(A3,2)</f>
        <v>98*******44</v>
      </c>
      <c r="C3" s="13" t="s">
        <v>77</v>
      </c>
      <c r="D3" s="13" t="str">
        <f>LEFT(C3,2)&amp;REPT("*",7)&amp;RIGHT(C3,2)</f>
        <v>AS*******OV</v>
      </c>
      <c r="E3" s="14" t="s">
        <v>48</v>
      </c>
      <c r="F3" s="14" t="s">
        <v>50</v>
      </c>
      <c r="G3" s="31">
        <v>3.52</v>
      </c>
      <c r="H3" s="13">
        <f>G3/4*100</f>
        <v>88</v>
      </c>
      <c r="I3" s="13">
        <v>84</v>
      </c>
      <c r="J3" s="13">
        <f>H3/2+I3/2</f>
        <v>86</v>
      </c>
      <c r="K3" s="15"/>
      <c r="L3" s="15"/>
      <c r="M3" s="15"/>
      <c r="N3" s="13">
        <v>-10</v>
      </c>
      <c r="O3" s="15"/>
      <c r="P3" s="13">
        <f t="shared" si="0"/>
        <v>76</v>
      </c>
      <c r="Q3" s="16" t="s">
        <v>17</v>
      </c>
    </row>
    <row r="4" spans="1:17" ht="35.1" customHeight="1" x14ac:dyDescent="0.3">
      <c r="A4" s="2">
        <v>23696722322</v>
      </c>
      <c r="B4" s="13" t="str">
        <f>LEFT(A4,2)&amp;REPT("*",7)&amp;RIGHT(A4,2)</f>
        <v>23*******22</v>
      </c>
      <c r="C4" s="13" t="s">
        <v>78</v>
      </c>
      <c r="D4" s="13" t="str">
        <f>LEFT(C4,2)&amp;REPT("*",7)&amp;RIGHT(C4,2)</f>
        <v>TA*******İN</v>
      </c>
      <c r="E4" s="14" t="s">
        <v>48</v>
      </c>
      <c r="F4" s="14" t="s">
        <v>51</v>
      </c>
      <c r="G4" s="31">
        <v>2.87</v>
      </c>
      <c r="H4" s="13">
        <f>G4/4*100</f>
        <v>71.75</v>
      </c>
      <c r="I4" s="13">
        <v>80</v>
      </c>
      <c r="J4" s="13">
        <f>H4/2+I4/2</f>
        <v>75.875</v>
      </c>
      <c r="K4" s="15"/>
      <c r="L4" s="15"/>
      <c r="M4" s="15"/>
      <c r="N4" s="15"/>
      <c r="O4" s="15"/>
      <c r="P4" s="13">
        <f t="shared" si="0"/>
        <v>75.875</v>
      </c>
      <c r="Q4" s="16" t="s">
        <v>17</v>
      </c>
    </row>
    <row r="5" spans="1:17" ht="35.1" customHeight="1" x14ac:dyDescent="0.3">
      <c r="A5" s="2">
        <v>60091581314</v>
      </c>
      <c r="B5" s="13" t="s">
        <v>80</v>
      </c>
      <c r="C5" s="15" t="s">
        <v>81</v>
      </c>
      <c r="D5" s="13" t="str">
        <f>LEFT(C5,2)&amp;REPT("*",7)&amp;RIGHT(C5,2)</f>
        <v>YI*******AN</v>
      </c>
      <c r="E5" s="17" t="s">
        <v>48</v>
      </c>
      <c r="F5" s="17" t="s">
        <v>53</v>
      </c>
      <c r="G5" s="31">
        <v>2.72</v>
      </c>
      <c r="H5" s="13">
        <f>G5/4*100</f>
        <v>68</v>
      </c>
      <c r="I5" s="13">
        <v>62</v>
      </c>
      <c r="J5" s="13">
        <f>H5/2+I5/2</f>
        <v>65</v>
      </c>
      <c r="K5" s="15"/>
      <c r="L5" s="15"/>
      <c r="M5" s="15"/>
      <c r="N5" s="15"/>
      <c r="O5" s="15"/>
      <c r="P5" s="13">
        <f t="shared" si="0"/>
        <v>65</v>
      </c>
      <c r="Q5" s="16" t="s">
        <v>17</v>
      </c>
    </row>
    <row r="6" spans="1:17" ht="35.1" customHeight="1" x14ac:dyDescent="0.3">
      <c r="A6" s="2">
        <v>11080944108</v>
      </c>
      <c r="B6" s="13" t="s">
        <v>82</v>
      </c>
      <c r="C6" s="13" t="s">
        <v>83</v>
      </c>
      <c r="D6" s="13" t="s">
        <v>54</v>
      </c>
      <c r="E6" s="14" t="s">
        <v>48</v>
      </c>
      <c r="F6" s="14" t="s">
        <v>52</v>
      </c>
      <c r="G6" s="31">
        <v>2.78</v>
      </c>
      <c r="H6" s="13">
        <v>69.5</v>
      </c>
      <c r="I6" s="13">
        <v>80</v>
      </c>
      <c r="J6" s="13">
        <v>74.75</v>
      </c>
      <c r="K6" s="17"/>
      <c r="L6" s="17"/>
      <c r="M6" s="13">
        <v>-10</v>
      </c>
      <c r="N6" s="15"/>
      <c r="O6" s="17"/>
      <c r="P6" s="13">
        <f t="shared" si="0"/>
        <v>64.75</v>
      </c>
      <c r="Q6" s="16" t="s">
        <v>17</v>
      </c>
    </row>
    <row r="7" spans="1:17" ht="35.1" customHeight="1" x14ac:dyDescent="0.3">
      <c r="A7" s="2">
        <v>28028199896</v>
      </c>
      <c r="B7" s="13" t="s">
        <v>84</v>
      </c>
      <c r="C7" s="15" t="s">
        <v>85</v>
      </c>
      <c r="D7" s="13" t="str">
        <f t="shared" ref="D7:D12" si="1">LEFT(C7,2)&amp;REPT("*",7)&amp;RIGHT(C7,2)</f>
        <v>YA*******ER</v>
      </c>
      <c r="E7" s="17" t="s">
        <v>48</v>
      </c>
      <c r="F7" s="17" t="s">
        <v>55</v>
      </c>
      <c r="G7" s="31">
        <v>3.47</v>
      </c>
      <c r="H7" s="13">
        <f t="shared" ref="H7:H38" si="2">G7/4*100</f>
        <v>86.75</v>
      </c>
      <c r="I7" s="13">
        <v>60</v>
      </c>
      <c r="J7" s="13">
        <f t="shared" ref="J7:J38" si="3">H7/2+I7/2</f>
        <v>73.375</v>
      </c>
      <c r="K7" s="17"/>
      <c r="L7" s="17"/>
      <c r="M7" s="13">
        <v>-10</v>
      </c>
      <c r="N7" s="15"/>
      <c r="O7" s="17"/>
      <c r="P7" s="13">
        <f t="shared" si="0"/>
        <v>63.375</v>
      </c>
      <c r="Q7" s="16" t="s">
        <v>17</v>
      </c>
    </row>
    <row r="8" spans="1:17" ht="35.1" customHeight="1" x14ac:dyDescent="0.3">
      <c r="A8" s="3">
        <v>10912922826</v>
      </c>
      <c r="B8" s="13" t="str">
        <f t="shared" ref="B8:B40" si="4">LEFT(A8,2)&amp;REPT("*",7)&amp;RIGHT(A8,2)</f>
        <v>10*******26</v>
      </c>
      <c r="C8" s="13" t="s">
        <v>108</v>
      </c>
      <c r="D8" s="13" t="str">
        <f t="shared" si="1"/>
        <v>AL*******UZ</v>
      </c>
      <c r="E8" s="14" t="s">
        <v>48</v>
      </c>
      <c r="F8" s="14" t="s">
        <v>52</v>
      </c>
      <c r="G8" s="31">
        <v>2.63</v>
      </c>
      <c r="H8" s="13">
        <f t="shared" si="2"/>
        <v>65.75</v>
      </c>
      <c r="I8" s="13">
        <v>60</v>
      </c>
      <c r="J8" s="13">
        <f t="shared" si="3"/>
        <v>62.875</v>
      </c>
      <c r="K8" s="15"/>
      <c r="L8" s="15"/>
      <c r="M8" s="15"/>
      <c r="N8" s="15"/>
      <c r="O8" s="15"/>
      <c r="P8" s="13">
        <f t="shared" si="0"/>
        <v>62.875</v>
      </c>
      <c r="Q8" s="16" t="s">
        <v>17</v>
      </c>
    </row>
    <row r="9" spans="1:17" ht="35.1" customHeight="1" x14ac:dyDescent="0.3">
      <c r="A9" s="10">
        <v>35446473118</v>
      </c>
      <c r="B9" s="32" t="str">
        <f t="shared" si="4"/>
        <v>35*******18</v>
      </c>
      <c r="C9" s="32" t="s">
        <v>86</v>
      </c>
      <c r="D9" s="32" t="str">
        <f t="shared" si="1"/>
        <v>SI*******GE</v>
      </c>
      <c r="E9" s="33" t="s">
        <v>48</v>
      </c>
      <c r="F9" s="33" t="s">
        <v>56</v>
      </c>
      <c r="G9" s="34">
        <v>2.73</v>
      </c>
      <c r="H9" s="32">
        <f t="shared" si="2"/>
        <v>68.25</v>
      </c>
      <c r="I9" s="32">
        <v>70</v>
      </c>
      <c r="J9" s="32">
        <f t="shared" si="3"/>
        <v>69.125</v>
      </c>
      <c r="K9" s="35"/>
      <c r="L9" s="35"/>
      <c r="M9" s="32">
        <v>-10</v>
      </c>
      <c r="N9" s="35"/>
      <c r="O9" s="35"/>
      <c r="P9" s="32">
        <f t="shared" si="0"/>
        <v>59.125</v>
      </c>
      <c r="Q9" s="36" t="s">
        <v>57</v>
      </c>
    </row>
    <row r="10" spans="1:17" ht="35.1" customHeight="1" x14ac:dyDescent="0.3">
      <c r="A10" s="10">
        <v>49390124552</v>
      </c>
      <c r="B10" s="32" t="str">
        <f t="shared" si="4"/>
        <v>49*******52</v>
      </c>
      <c r="C10" s="32" t="s">
        <v>79</v>
      </c>
      <c r="D10" s="32" t="str">
        <f t="shared" si="1"/>
        <v>AH*******Dİ</v>
      </c>
      <c r="E10" s="33" t="s">
        <v>48</v>
      </c>
      <c r="F10" s="33" t="s">
        <v>52</v>
      </c>
      <c r="G10" s="34">
        <v>2.62</v>
      </c>
      <c r="H10" s="32">
        <f t="shared" si="2"/>
        <v>65.5</v>
      </c>
      <c r="I10" s="32">
        <v>66</v>
      </c>
      <c r="J10" s="32">
        <f t="shared" si="3"/>
        <v>65.75</v>
      </c>
      <c r="K10" s="35"/>
      <c r="L10" s="35"/>
      <c r="M10" s="35"/>
      <c r="N10" s="32">
        <v>-10</v>
      </c>
      <c r="O10" s="35"/>
      <c r="P10" s="32">
        <f t="shared" si="0"/>
        <v>55.75</v>
      </c>
      <c r="Q10" s="36" t="s">
        <v>57</v>
      </c>
    </row>
    <row r="11" spans="1:17" ht="35.1" customHeight="1" x14ac:dyDescent="0.3">
      <c r="A11" s="3">
        <v>53395738744</v>
      </c>
      <c r="B11" s="19" t="str">
        <f t="shared" si="4"/>
        <v>53*******44</v>
      </c>
      <c r="C11" s="19" t="s">
        <v>89</v>
      </c>
      <c r="D11" s="19" t="str">
        <f t="shared" si="1"/>
        <v xml:space="preserve">ET*******E </v>
      </c>
      <c r="E11" s="20" t="s">
        <v>48</v>
      </c>
      <c r="F11" s="20" t="s">
        <v>56</v>
      </c>
      <c r="G11" s="37">
        <v>3.03</v>
      </c>
      <c r="H11" s="19">
        <f t="shared" si="2"/>
        <v>75.75</v>
      </c>
      <c r="I11" s="19">
        <v>54</v>
      </c>
      <c r="J11" s="19">
        <f t="shared" si="3"/>
        <v>64.875</v>
      </c>
      <c r="K11" s="19">
        <v>10</v>
      </c>
      <c r="L11" s="23"/>
      <c r="M11" s="21"/>
      <c r="N11" s="21"/>
      <c r="O11" s="21"/>
      <c r="P11" s="19">
        <f t="shared" si="0"/>
        <v>74.875</v>
      </c>
      <c r="Q11" s="22" t="s">
        <v>61</v>
      </c>
    </row>
    <row r="12" spans="1:17" ht="35.1" customHeight="1" x14ac:dyDescent="0.3">
      <c r="A12" s="3">
        <v>10784611996</v>
      </c>
      <c r="B12" s="19" t="str">
        <f t="shared" si="4"/>
        <v>10*******96</v>
      </c>
      <c r="C12" s="19" t="s">
        <v>87</v>
      </c>
      <c r="D12" s="19" t="str">
        <f t="shared" si="1"/>
        <v>SE*******ŞI</v>
      </c>
      <c r="E12" s="20" t="s">
        <v>48</v>
      </c>
      <c r="F12" s="20" t="s">
        <v>58</v>
      </c>
      <c r="G12" s="37">
        <v>3.65</v>
      </c>
      <c r="H12" s="19">
        <f t="shared" si="2"/>
        <v>91.25</v>
      </c>
      <c r="I12" s="19">
        <v>30</v>
      </c>
      <c r="J12" s="19">
        <f t="shared" si="3"/>
        <v>60.625</v>
      </c>
      <c r="K12" s="19">
        <v>10</v>
      </c>
      <c r="L12" s="21"/>
      <c r="M12" s="21"/>
      <c r="N12" s="21"/>
      <c r="O12" s="21"/>
      <c r="P12" s="19">
        <f t="shared" si="0"/>
        <v>70.625</v>
      </c>
      <c r="Q12" s="22" t="s">
        <v>25</v>
      </c>
    </row>
    <row r="13" spans="1:17" ht="35.1" customHeight="1" x14ac:dyDescent="0.3">
      <c r="A13" s="3">
        <v>36859076880</v>
      </c>
      <c r="B13" s="19" t="str">
        <f t="shared" si="4"/>
        <v>36*******80</v>
      </c>
      <c r="C13" s="19" t="s">
        <v>88</v>
      </c>
      <c r="D13" s="19" t="s">
        <v>59</v>
      </c>
      <c r="E13" s="20" t="s">
        <v>48</v>
      </c>
      <c r="F13" s="20" t="s">
        <v>60</v>
      </c>
      <c r="G13" s="37">
        <v>3.69</v>
      </c>
      <c r="H13" s="19">
        <f t="shared" si="2"/>
        <v>92.25</v>
      </c>
      <c r="I13" s="19">
        <v>44</v>
      </c>
      <c r="J13" s="19">
        <f t="shared" si="3"/>
        <v>68.125</v>
      </c>
      <c r="K13" s="21"/>
      <c r="L13" s="21"/>
      <c r="M13" s="21"/>
      <c r="N13" s="21"/>
      <c r="O13" s="21"/>
      <c r="P13" s="19">
        <f t="shared" si="0"/>
        <v>68.125</v>
      </c>
      <c r="Q13" s="22" t="s">
        <v>25</v>
      </c>
    </row>
    <row r="14" spans="1:17" ht="35.1" customHeight="1" x14ac:dyDescent="0.3">
      <c r="A14" s="3">
        <v>22304161324</v>
      </c>
      <c r="B14" s="19" t="str">
        <f t="shared" si="4"/>
        <v>22*******24</v>
      </c>
      <c r="C14" s="19" t="s">
        <v>90</v>
      </c>
      <c r="D14" s="19" t="str">
        <f t="shared" ref="D14:D45" si="5">LEFT(C14,2)&amp;REPT("*",7)&amp;RIGHT(C14,2)</f>
        <v>BU*******UN</v>
      </c>
      <c r="E14" s="20" t="s">
        <v>48</v>
      </c>
      <c r="F14" s="20" t="s">
        <v>62</v>
      </c>
      <c r="G14" s="37">
        <v>3.24</v>
      </c>
      <c r="H14" s="19">
        <f t="shared" si="2"/>
        <v>81</v>
      </c>
      <c r="I14" s="19">
        <v>48</v>
      </c>
      <c r="J14" s="19">
        <f t="shared" si="3"/>
        <v>64.5</v>
      </c>
      <c r="K14" s="21"/>
      <c r="L14" s="21"/>
      <c r="M14" s="21"/>
      <c r="N14" s="21"/>
      <c r="O14" s="21"/>
      <c r="P14" s="19">
        <f t="shared" si="0"/>
        <v>64.5</v>
      </c>
      <c r="Q14" s="22" t="s">
        <v>25</v>
      </c>
    </row>
    <row r="15" spans="1:17" ht="35.1" customHeight="1" x14ac:dyDescent="0.3">
      <c r="A15" s="3">
        <v>51820182186</v>
      </c>
      <c r="B15" s="19" t="str">
        <f t="shared" si="4"/>
        <v>51*******86</v>
      </c>
      <c r="C15" s="19" t="s">
        <v>91</v>
      </c>
      <c r="D15" s="19" t="str">
        <f t="shared" si="5"/>
        <v>BE*******ÇI</v>
      </c>
      <c r="E15" s="20" t="s">
        <v>48</v>
      </c>
      <c r="F15" s="20" t="s">
        <v>55</v>
      </c>
      <c r="G15" s="37">
        <v>3.12</v>
      </c>
      <c r="H15" s="19">
        <f t="shared" si="2"/>
        <v>78</v>
      </c>
      <c r="I15" s="19">
        <v>50</v>
      </c>
      <c r="J15" s="19">
        <f t="shared" si="3"/>
        <v>64</v>
      </c>
      <c r="K15" s="21"/>
      <c r="L15" s="21"/>
      <c r="M15" s="21"/>
      <c r="N15" s="21"/>
      <c r="O15" s="21"/>
      <c r="P15" s="19">
        <f t="shared" si="0"/>
        <v>64</v>
      </c>
      <c r="Q15" s="22" t="s">
        <v>25</v>
      </c>
    </row>
    <row r="16" spans="1:17" ht="35.1" customHeight="1" x14ac:dyDescent="0.3">
      <c r="A16" s="3">
        <v>10109273328</v>
      </c>
      <c r="B16" s="19" t="str">
        <f t="shared" si="4"/>
        <v>10*******28</v>
      </c>
      <c r="C16" s="19" t="s">
        <v>92</v>
      </c>
      <c r="D16" s="19" t="str">
        <f t="shared" si="5"/>
        <v>BE*******İÇ</v>
      </c>
      <c r="E16" s="20" t="s">
        <v>48</v>
      </c>
      <c r="F16" s="20" t="s">
        <v>52</v>
      </c>
      <c r="G16" s="37">
        <v>3.19</v>
      </c>
      <c r="H16" s="19">
        <f t="shared" si="2"/>
        <v>79.75</v>
      </c>
      <c r="I16" s="19">
        <v>48</v>
      </c>
      <c r="J16" s="19">
        <f t="shared" si="3"/>
        <v>63.875</v>
      </c>
      <c r="K16" s="21"/>
      <c r="L16" s="21"/>
      <c r="M16" s="21"/>
      <c r="N16" s="21"/>
      <c r="O16" s="21"/>
      <c r="P16" s="19">
        <f t="shared" si="0"/>
        <v>63.875</v>
      </c>
      <c r="Q16" s="22" t="s">
        <v>25</v>
      </c>
    </row>
    <row r="17" spans="1:17" ht="35.1" customHeight="1" x14ac:dyDescent="0.3">
      <c r="A17" s="3">
        <v>53563110600</v>
      </c>
      <c r="B17" s="19" t="str">
        <f t="shared" si="4"/>
        <v>53*******00</v>
      </c>
      <c r="C17" s="19" t="s">
        <v>93</v>
      </c>
      <c r="D17" s="19" t="str">
        <f t="shared" si="5"/>
        <v>CE*******IZ</v>
      </c>
      <c r="E17" s="20" t="s">
        <v>48</v>
      </c>
      <c r="F17" s="20" t="s">
        <v>63</v>
      </c>
      <c r="G17" s="37">
        <v>3.23</v>
      </c>
      <c r="H17" s="19">
        <f t="shared" si="2"/>
        <v>80.75</v>
      </c>
      <c r="I17" s="19">
        <v>44</v>
      </c>
      <c r="J17" s="19">
        <f t="shared" si="3"/>
        <v>62.375</v>
      </c>
      <c r="K17" s="23"/>
      <c r="L17" s="23"/>
      <c r="M17" s="23"/>
      <c r="N17" s="23"/>
      <c r="O17" s="23"/>
      <c r="P17" s="19">
        <f t="shared" si="0"/>
        <v>62.375</v>
      </c>
      <c r="Q17" s="22" t="s">
        <v>25</v>
      </c>
    </row>
    <row r="18" spans="1:17" ht="35.1" customHeight="1" x14ac:dyDescent="0.3">
      <c r="A18" s="3">
        <v>10559249072</v>
      </c>
      <c r="B18" s="19" t="str">
        <f t="shared" si="4"/>
        <v>10*******72</v>
      </c>
      <c r="C18" s="19" t="s">
        <v>94</v>
      </c>
      <c r="D18" s="19" t="str">
        <f t="shared" si="5"/>
        <v>GÜ*******ER</v>
      </c>
      <c r="E18" s="20" t="s">
        <v>48</v>
      </c>
      <c r="F18" s="20" t="s">
        <v>50</v>
      </c>
      <c r="G18" s="37">
        <v>2.83</v>
      </c>
      <c r="H18" s="19">
        <f t="shared" si="2"/>
        <v>70.75</v>
      </c>
      <c r="I18" s="19">
        <v>50</v>
      </c>
      <c r="J18" s="19">
        <f t="shared" si="3"/>
        <v>60.375</v>
      </c>
      <c r="K18" s="21"/>
      <c r="L18" s="21"/>
      <c r="M18" s="21"/>
      <c r="N18" s="21"/>
      <c r="O18" s="21"/>
      <c r="P18" s="19">
        <f t="shared" si="0"/>
        <v>60.375</v>
      </c>
      <c r="Q18" s="22" t="s">
        <v>25</v>
      </c>
    </row>
    <row r="19" spans="1:17" ht="35.1" customHeight="1" x14ac:dyDescent="0.3">
      <c r="A19" s="11">
        <v>66424054944</v>
      </c>
      <c r="B19" s="19" t="str">
        <f t="shared" si="4"/>
        <v>66*******44</v>
      </c>
      <c r="C19" s="19" t="s">
        <v>95</v>
      </c>
      <c r="D19" s="19" t="str">
        <f t="shared" si="5"/>
        <v>KÜ*******İK</v>
      </c>
      <c r="E19" s="20" t="s">
        <v>48</v>
      </c>
      <c r="F19" s="20" t="s">
        <v>53</v>
      </c>
      <c r="G19" s="37">
        <v>2.98</v>
      </c>
      <c r="H19" s="19">
        <f t="shared" si="2"/>
        <v>74.5</v>
      </c>
      <c r="I19" s="19">
        <v>46</v>
      </c>
      <c r="J19" s="19">
        <f t="shared" si="3"/>
        <v>60.25</v>
      </c>
      <c r="K19" s="21"/>
      <c r="L19" s="21"/>
      <c r="M19" s="21"/>
      <c r="N19" s="21"/>
      <c r="O19" s="21"/>
      <c r="P19" s="19">
        <f t="shared" si="0"/>
        <v>60.25</v>
      </c>
      <c r="Q19" s="22" t="s">
        <v>25</v>
      </c>
    </row>
    <row r="20" spans="1:17" ht="35.1" customHeight="1" x14ac:dyDescent="0.3">
      <c r="A20" s="3">
        <v>11930785622</v>
      </c>
      <c r="B20" s="19" t="str">
        <f t="shared" si="4"/>
        <v>11*******22</v>
      </c>
      <c r="C20" s="19" t="s">
        <v>96</v>
      </c>
      <c r="D20" s="19" t="str">
        <f t="shared" si="5"/>
        <v>İR*******AN</v>
      </c>
      <c r="E20" s="20" t="s">
        <v>48</v>
      </c>
      <c r="F20" s="20" t="s">
        <v>50</v>
      </c>
      <c r="G20" s="37">
        <v>2.78</v>
      </c>
      <c r="H20" s="19">
        <f t="shared" si="2"/>
        <v>69.5</v>
      </c>
      <c r="I20" s="19">
        <v>50</v>
      </c>
      <c r="J20" s="19">
        <f t="shared" si="3"/>
        <v>59.75</v>
      </c>
      <c r="K20" s="21"/>
      <c r="L20" s="21"/>
      <c r="M20" s="21"/>
      <c r="N20" s="21"/>
      <c r="O20" s="21"/>
      <c r="P20" s="19">
        <f t="shared" si="0"/>
        <v>59.75</v>
      </c>
      <c r="Q20" s="22" t="s">
        <v>64</v>
      </c>
    </row>
    <row r="21" spans="1:17" ht="35.1" customHeight="1" x14ac:dyDescent="0.3">
      <c r="A21" s="3">
        <v>18988680480</v>
      </c>
      <c r="B21" s="19" t="str">
        <f t="shared" si="4"/>
        <v>18*******80</v>
      </c>
      <c r="C21" s="19" t="s">
        <v>97</v>
      </c>
      <c r="D21" s="19" t="str">
        <f t="shared" si="5"/>
        <v>ÖZ*******CI</v>
      </c>
      <c r="E21" s="20" t="s">
        <v>48</v>
      </c>
      <c r="F21" s="20" t="s">
        <v>55</v>
      </c>
      <c r="G21" s="37">
        <v>2.98</v>
      </c>
      <c r="H21" s="19">
        <f t="shared" si="2"/>
        <v>74.5</v>
      </c>
      <c r="I21" s="19">
        <v>42</v>
      </c>
      <c r="J21" s="19">
        <f t="shared" si="3"/>
        <v>58.25</v>
      </c>
      <c r="K21" s="21"/>
      <c r="L21" s="21"/>
      <c r="M21" s="21"/>
      <c r="N21" s="21"/>
      <c r="O21" s="21"/>
      <c r="P21" s="19">
        <f t="shared" si="0"/>
        <v>58.25</v>
      </c>
      <c r="Q21" s="22" t="s">
        <v>64</v>
      </c>
    </row>
    <row r="22" spans="1:17" ht="35.1" customHeight="1" x14ac:dyDescent="0.3">
      <c r="A22" s="3">
        <v>10078863070</v>
      </c>
      <c r="B22" s="19" t="str">
        <f t="shared" si="4"/>
        <v>10*******70</v>
      </c>
      <c r="C22" s="19" t="s">
        <v>98</v>
      </c>
      <c r="D22" s="19" t="str">
        <f t="shared" si="5"/>
        <v>ŞE*******RA</v>
      </c>
      <c r="E22" s="20" t="s">
        <v>48</v>
      </c>
      <c r="F22" s="20" t="s">
        <v>60</v>
      </c>
      <c r="G22" s="37">
        <v>3.45</v>
      </c>
      <c r="H22" s="19">
        <f t="shared" si="2"/>
        <v>86.25</v>
      </c>
      <c r="I22" s="19">
        <v>30</v>
      </c>
      <c r="J22" s="19">
        <f t="shared" si="3"/>
        <v>58.125</v>
      </c>
      <c r="K22" s="21"/>
      <c r="L22" s="21"/>
      <c r="M22" s="21"/>
      <c r="N22" s="21"/>
      <c r="O22" s="21"/>
      <c r="P22" s="19">
        <f t="shared" si="0"/>
        <v>58.125</v>
      </c>
      <c r="Q22" s="22" t="s">
        <v>25</v>
      </c>
    </row>
    <row r="23" spans="1:17" ht="35.1" customHeight="1" x14ac:dyDescent="0.3">
      <c r="A23" s="3">
        <v>15130192822</v>
      </c>
      <c r="B23" s="19" t="str">
        <f t="shared" si="4"/>
        <v>15*******22</v>
      </c>
      <c r="C23" s="19" t="s">
        <v>99</v>
      </c>
      <c r="D23" s="19" t="str">
        <f t="shared" si="5"/>
        <v>SE*******EN</v>
      </c>
      <c r="E23" s="20" t="s">
        <v>48</v>
      </c>
      <c r="F23" s="20" t="s">
        <v>56</v>
      </c>
      <c r="G23" s="37">
        <v>2.29</v>
      </c>
      <c r="H23" s="19">
        <f t="shared" si="2"/>
        <v>57.25</v>
      </c>
      <c r="I23" s="19">
        <v>58</v>
      </c>
      <c r="J23" s="19">
        <f t="shared" si="3"/>
        <v>57.625</v>
      </c>
      <c r="K23" s="21"/>
      <c r="L23" s="21"/>
      <c r="M23" s="21"/>
      <c r="N23" s="21"/>
      <c r="O23" s="21"/>
      <c r="P23" s="19">
        <f t="shared" si="0"/>
        <v>57.625</v>
      </c>
      <c r="Q23" s="22" t="s">
        <v>25</v>
      </c>
    </row>
    <row r="24" spans="1:17" ht="35.1" customHeight="1" x14ac:dyDescent="0.3">
      <c r="A24" s="3">
        <v>19831028282</v>
      </c>
      <c r="B24" s="19" t="str">
        <f t="shared" si="4"/>
        <v>19*******82</v>
      </c>
      <c r="C24" s="19" t="s">
        <v>100</v>
      </c>
      <c r="D24" s="19" t="str">
        <f t="shared" si="5"/>
        <v>İL*******Lİ</v>
      </c>
      <c r="E24" s="20" t="s">
        <v>48</v>
      </c>
      <c r="F24" s="20" t="s">
        <v>55</v>
      </c>
      <c r="G24" s="37">
        <v>2.73</v>
      </c>
      <c r="H24" s="19">
        <f t="shared" si="2"/>
        <v>68.25</v>
      </c>
      <c r="I24" s="19">
        <v>44</v>
      </c>
      <c r="J24" s="19">
        <f t="shared" si="3"/>
        <v>56.125</v>
      </c>
      <c r="K24" s="21"/>
      <c r="L24" s="21"/>
      <c r="M24" s="21"/>
      <c r="N24" s="21"/>
      <c r="O24" s="21"/>
      <c r="P24" s="19">
        <f t="shared" si="0"/>
        <v>56.125</v>
      </c>
      <c r="Q24" s="22" t="s">
        <v>25</v>
      </c>
    </row>
    <row r="25" spans="1:17" ht="35.1" customHeight="1" x14ac:dyDescent="0.3">
      <c r="A25" s="3">
        <v>12227453040</v>
      </c>
      <c r="B25" s="19" t="str">
        <f t="shared" si="4"/>
        <v>12*******40</v>
      </c>
      <c r="C25" s="19" t="s">
        <v>101</v>
      </c>
      <c r="D25" s="19" t="str">
        <f t="shared" si="5"/>
        <v>DE*******AN</v>
      </c>
      <c r="E25" s="20" t="s">
        <v>48</v>
      </c>
      <c r="F25" s="20" t="s">
        <v>65</v>
      </c>
      <c r="G25" s="37">
        <v>2.7</v>
      </c>
      <c r="H25" s="19">
        <f t="shared" si="2"/>
        <v>67.5</v>
      </c>
      <c r="I25" s="19">
        <v>44</v>
      </c>
      <c r="J25" s="19">
        <f t="shared" si="3"/>
        <v>55.75</v>
      </c>
      <c r="K25" s="21"/>
      <c r="L25" s="21"/>
      <c r="M25" s="21"/>
      <c r="N25" s="21"/>
      <c r="O25" s="21"/>
      <c r="P25" s="19">
        <f t="shared" si="0"/>
        <v>55.75</v>
      </c>
      <c r="Q25" s="22" t="s">
        <v>64</v>
      </c>
    </row>
    <row r="26" spans="1:17" ht="35.1" customHeight="1" x14ac:dyDescent="0.3">
      <c r="A26" s="3">
        <v>25576300064</v>
      </c>
      <c r="B26" s="19" t="str">
        <f t="shared" si="4"/>
        <v>25*******64</v>
      </c>
      <c r="C26" s="19" t="s">
        <v>103</v>
      </c>
      <c r="D26" s="19" t="str">
        <f t="shared" si="5"/>
        <v>İR*******AN</v>
      </c>
      <c r="E26" s="20" t="s">
        <v>48</v>
      </c>
      <c r="F26" s="20" t="s">
        <v>50</v>
      </c>
      <c r="G26" s="37">
        <v>2.5299999999999998</v>
      </c>
      <c r="H26" s="19">
        <f t="shared" si="2"/>
        <v>63.249999999999993</v>
      </c>
      <c r="I26" s="19">
        <v>48</v>
      </c>
      <c r="J26" s="19">
        <f t="shared" si="3"/>
        <v>55.625</v>
      </c>
      <c r="K26" s="21"/>
      <c r="L26" s="21"/>
      <c r="M26" s="21"/>
      <c r="N26" s="21"/>
      <c r="O26" s="21"/>
      <c r="P26" s="19">
        <f t="shared" si="0"/>
        <v>55.625</v>
      </c>
      <c r="Q26" s="22" t="s">
        <v>25</v>
      </c>
    </row>
    <row r="27" spans="1:17" ht="35.1" customHeight="1" x14ac:dyDescent="0.3">
      <c r="A27" s="3">
        <v>13336497130</v>
      </c>
      <c r="B27" s="19" t="str">
        <f t="shared" si="4"/>
        <v>13*******30</v>
      </c>
      <c r="C27" s="19" t="s">
        <v>102</v>
      </c>
      <c r="D27" s="19" t="str">
        <f t="shared" si="5"/>
        <v>AH*******IÇ</v>
      </c>
      <c r="E27" s="20" t="s">
        <v>48</v>
      </c>
      <c r="F27" s="20" t="s">
        <v>60</v>
      </c>
      <c r="G27" s="37">
        <v>3.41</v>
      </c>
      <c r="H27" s="19">
        <f t="shared" si="2"/>
        <v>85.25</v>
      </c>
      <c r="I27" s="19">
        <v>26</v>
      </c>
      <c r="J27" s="19">
        <f t="shared" si="3"/>
        <v>55.625</v>
      </c>
      <c r="K27" s="21"/>
      <c r="L27" s="21"/>
      <c r="M27" s="21"/>
      <c r="N27" s="21"/>
      <c r="O27" s="21"/>
      <c r="P27" s="19">
        <f t="shared" si="0"/>
        <v>55.625</v>
      </c>
      <c r="Q27" s="22" t="s">
        <v>25</v>
      </c>
    </row>
    <row r="28" spans="1:17" ht="35.1" customHeight="1" x14ac:dyDescent="0.3">
      <c r="A28" s="3">
        <v>16582737166</v>
      </c>
      <c r="B28" s="19" t="str">
        <f t="shared" si="4"/>
        <v>16*******66</v>
      </c>
      <c r="C28" s="19" t="s">
        <v>104</v>
      </c>
      <c r="D28" s="19" t="str">
        <f t="shared" si="5"/>
        <v>FA*******LU</v>
      </c>
      <c r="E28" s="20" t="s">
        <v>48</v>
      </c>
      <c r="F28" s="20" t="s">
        <v>66</v>
      </c>
      <c r="G28" s="37">
        <v>3.39</v>
      </c>
      <c r="H28" s="19">
        <f t="shared" si="2"/>
        <v>84.75</v>
      </c>
      <c r="I28" s="19">
        <v>44</v>
      </c>
      <c r="J28" s="19">
        <f t="shared" si="3"/>
        <v>64.375</v>
      </c>
      <c r="K28" s="21"/>
      <c r="L28" s="21"/>
      <c r="M28" s="21">
        <v>-10</v>
      </c>
      <c r="N28" s="21"/>
      <c r="O28" s="21"/>
      <c r="P28" s="19">
        <f t="shared" si="0"/>
        <v>54.375</v>
      </c>
      <c r="Q28" s="22" t="s">
        <v>25</v>
      </c>
    </row>
    <row r="29" spans="1:17" ht="35.1" customHeight="1" x14ac:dyDescent="0.3">
      <c r="A29" s="3">
        <v>11531424326</v>
      </c>
      <c r="B29" s="19" t="str">
        <f t="shared" si="4"/>
        <v>11*******26</v>
      </c>
      <c r="C29" s="19" t="s">
        <v>105</v>
      </c>
      <c r="D29" s="19" t="str">
        <f t="shared" si="5"/>
        <v>MA*******IÇ</v>
      </c>
      <c r="E29" s="20" t="s">
        <v>48</v>
      </c>
      <c r="F29" s="20" t="s">
        <v>67</v>
      </c>
      <c r="G29" s="38">
        <v>3.45</v>
      </c>
      <c r="H29" s="19">
        <f t="shared" si="2"/>
        <v>86.25</v>
      </c>
      <c r="I29" s="19">
        <v>22</v>
      </c>
      <c r="J29" s="19">
        <f t="shared" si="3"/>
        <v>54.125</v>
      </c>
      <c r="K29" s="21"/>
      <c r="L29" s="21"/>
      <c r="M29" s="21"/>
      <c r="N29" s="21"/>
      <c r="O29" s="21"/>
      <c r="P29" s="19">
        <f t="shared" si="0"/>
        <v>54.125</v>
      </c>
      <c r="Q29" s="22" t="s">
        <v>64</v>
      </c>
    </row>
    <row r="30" spans="1:17" ht="35.1" customHeight="1" x14ac:dyDescent="0.3">
      <c r="A30" s="3">
        <v>42616389728</v>
      </c>
      <c r="B30" s="19" t="str">
        <f t="shared" si="4"/>
        <v>42*******28</v>
      </c>
      <c r="C30" s="19" t="s">
        <v>106</v>
      </c>
      <c r="D30" s="19" t="str">
        <f t="shared" si="5"/>
        <v>ON*******EP</v>
      </c>
      <c r="E30" s="20" t="s">
        <v>48</v>
      </c>
      <c r="F30" s="20" t="s">
        <v>55</v>
      </c>
      <c r="G30" s="37">
        <v>2.5</v>
      </c>
      <c r="H30" s="19">
        <f t="shared" si="2"/>
        <v>62.5</v>
      </c>
      <c r="I30" s="19">
        <v>44</v>
      </c>
      <c r="J30" s="19">
        <f t="shared" si="3"/>
        <v>53.25</v>
      </c>
      <c r="K30" s="21"/>
      <c r="L30" s="21"/>
      <c r="M30" s="21"/>
      <c r="N30" s="21"/>
      <c r="O30" s="21"/>
      <c r="P30" s="19">
        <f t="shared" si="0"/>
        <v>53.25</v>
      </c>
      <c r="Q30" s="22" t="s">
        <v>25</v>
      </c>
    </row>
    <row r="31" spans="1:17" ht="35.1" customHeight="1" x14ac:dyDescent="0.3">
      <c r="A31" s="3">
        <v>22432560396</v>
      </c>
      <c r="B31" s="19" t="str">
        <f t="shared" si="4"/>
        <v>22*******96</v>
      </c>
      <c r="C31" s="19" t="s">
        <v>107</v>
      </c>
      <c r="D31" s="19" t="str">
        <f t="shared" si="5"/>
        <v>ÜS*******ER</v>
      </c>
      <c r="E31" s="20" t="s">
        <v>48</v>
      </c>
      <c r="F31" s="20" t="s">
        <v>68</v>
      </c>
      <c r="G31" s="37">
        <v>3.05</v>
      </c>
      <c r="H31" s="19">
        <f t="shared" si="2"/>
        <v>76.25</v>
      </c>
      <c r="I31" s="19">
        <v>30</v>
      </c>
      <c r="J31" s="19">
        <f t="shared" si="3"/>
        <v>53.125</v>
      </c>
      <c r="K31" s="21"/>
      <c r="L31" s="21"/>
      <c r="M31" s="21"/>
      <c r="N31" s="21"/>
      <c r="O31" s="21"/>
      <c r="P31" s="19">
        <f t="shared" si="0"/>
        <v>53.125</v>
      </c>
      <c r="Q31" s="22" t="s">
        <v>25</v>
      </c>
    </row>
    <row r="32" spans="1:17" ht="35.1" customHeight="1" x14ac:dyDescent="0.3">
      <c r="A32" s="3">
        <v>12289273532</v>
      </c>
      <c r="B32" s="19" t="str">
        <f t="shared" si="4"/>
        <v>12*******32</v>
      </c>
      <c r="C32" s="19" t="s">
        <v>109</v>
      </c>
      <c r="D32" s="19" t="str">
        <f t="shared" si="5"/>
        <v>ÖM*******AN</v>
      </c>
      <c r="E32" s="20" t="s">
        <v>48</v>
      </c>
      <c r="F32" s="20" t="s">
        <v>52</v>
      </c>
      <c r="G32" s="37">
        <v>2.21</v>
      </c>
      <c r="H32" s="19">
        <f t="shared" si="2"/>
        <v>55.25</v>
      </c>
      <c r="I32" s="19">
        <v>50</v>
      </c>
      <c r="J32" s="19">
        <f t="shared" si="3"/>
        <v>52.625</v>
      </c>
      <c r="K32" s="21"/>
      <c r="L32" s="21"/>
      <c r="M32" s="21"/>
      <c r="N32" s="21"/>
      <c r="O32" s="21"/>
      <c r="P32" s="19">
        <f t="shared" si="0"/>
        <v>52.625</v>
      </c>
      <c r="Q32" s="22" t="s">
        <v>25</v>
      </c>
    </row>
    <row r="33" spans="1:17" ht="35.1" customHeight="1" x14ac:dyDescent="0.3">
      <c r="A33" s="3">
        <v>55273098278</v>
      </c>
      <c r="B33" s="19" t="str">
        <f t="shared" si="4"/>
        <v>55*******78</v>
      </c>
      <c r="C33" s="19" t="s">
        <v>110</v>
      </c>
      <c r="D33" s="19" t="str">
        <f t="shared" si="5"/>
        <v>BE*******IK</v>
      </c>
      <c r="E33" s="20" t="s">
        <v>48</v>
      </c>
      <c r="F33" s="20" t="s">
        <v>69</v>
      </c>
      <c r="G33" s="37">
        <v>2.27</v>
      </c>
      <c r="H33" s="19">
        <f t="shared" si="2"/>
        <v>56.75</v>
      </c>
      <c r="I33" s="19">
        <v>48</v>
      </c>
      <c r="J33" s="19">
        <f t="shared" si="3"/>
        <v>52.375</v>
      </c>
      <c r="K33" s="21"/>
      <c r="L33" s="21"/>
      <c r="M33" s="21"/>
      <c r="N33" s="21"/>
      <c r="O33" s="21"/>
      <c r="P33" s="19">
        <f t="shared" si="0"/>
        <v>52.375</v>
      </c>
      <c r="Q33" s="22" t="s">
        <v>25</v>
      </c>
    </row>
    <row r="34" spans="1:17" ht="35.1" customHeight="1" x14ac:dyDescent="0.3">
      <c r="A34" s="3">
        <v>66148129300</v>
      </c>
      <c r="B34" s="19" t="str">
        <f t="shared" si="4"/>
        <v>66*******00</v>
      </c>
      <c r="C34" s="19" t="s">
        <v>111</v>
      </c>
      <c r="D34" s="19" t="str">
        <f t="shared" si="5"/>
        <v>SE*******AY</v>
      </c>
      <c r="E34" s="20" t="s">
        <v>48</v>
      </c>
      <c r="F34" s="20" t="s">
        <v>70</v>
      </c>
      <c r="G34" s="37">
        <v>3.07</v>
      </c>
      <c r="H34" s="19">
        <f t="shared" si="2"/>
        <v>76.75</v>
      </c>
      <c r="I34" s="19">
        <v>28</v>
      </c>
      <c r="J34" s="19">
        <f t="shared" si="3"/>
        <v>52.375</v>
      </c>
      <c r="K34" s="21"/>
      <c r="L34" s="21"/>
      <c r="M34" s="21"/>
      <c r="N34" s="21"/>
      <c r="O34" s="21"/>
      <c r="P34" s="19">
        <f t="shared" ref="P34:P65" si="6">J34+K34+L34+M34+N34+O34</f>
        <v>52.375</v>
      </c>
      <c r="Q34" s="22" t="s">
        <v>25</v>
      </c>
    </row>
    <row r="35" spans="1:17" ht="35.1" customHeight="1" x14ac:dyDescent="0.3">
      <c r="A35" s="3">
        <v>17662543790</v>
      </c>
      <c r="B35" s="19" t="str">
        <f t="shared" si="4"/>
        <v>17*******90</v>
      </c>
      <c r="C35" s="19" t="s">
        <v>112</v>
      </c>
      <c r="D35" s="19" t="str">
        <f t="shared" si="5"/>
        <v>SO*******ER</v>
      </c>
      <c r="E35" s="20" t="s">
        <v>48</v>
      </c>
      <c r="F35" s="20" t="s">
        <v>52</v>
      </c>
      <c r="G35" s="37">
        <v>2.7</v>
      </c>
      <c r="H35" s="19">
        <f t="shared" si="2"/>
        <v>67.5</v>
      </c>
      <c r="I35" s="19">
        <v>36</v>
      </c>
      <c r="J35" s="19">
        <f t="shared" si="3"/>
        <v>51.75</v>
      </c>
      <c r="K35" s="21"/>
      <c r="L35" s="21"/>
      <c r="M35" s="21"/>
      <c r="N35" s="21"/>
      <c r="O35" s="21"/>
      <c r="P35" s="19">
        <f t="shared" si="6"/>
        <v>51.75</v>
      </c>
      <c r="Q35" s="22" t="s">
        <v>25</v>
      </c>
    </row>
    <row r="36" spans="1:17" ht="35.1" customHeight="1" x14ac:dyDescent="0.3">
      <c r="A36" s="3">
        <v>52396114236</v>
      </c>
      <c r="B36" s="19" t="str">
        <f t="shared" si="4"/>
        <v>52*******36</v>
      </c>
      <c r="C36" s="19" t="s">
        <v>113</v>
      </c>
      <c r="D36" s="19" t="str">
        <f t="shared" si="5"/>
        <v>SÜ*******OÇ</v>
      </c>
      <c r="E36" s="20" t="s">
        <v>48</v>
      </c>
      <c r="F36" s="20" t="s">
        <v>69</v>
      </c>
      <c r="G36" s="37">
        <v>3.23</v>
      </c>
      <c r="H36" s="19">
        <f t="shared" si="2"/>
        <v>80.75</v>
      </c>
      <c r="I36" s="19">
        <v>22</v>
      </c>
      <c r="J36" s="19">
        <f t="shared" si="3"/>
        <v>51.375</v>
      </c>
      <c r="K36" s="21"/>
      <c r="L36" s="21"/>
      <c r="M36" s="21"/>
      <c r="N36" s="21"/>
      <c r="O36" s="21"/>
      <c r="P36" s="19">
        <f t="shared" si="6"/>
        <v>51.375</v>
      </c>
      <c r="Q36" s="22" t="s">
        <v>25</v>
      </c>
    </row>
    <row r="37" spans="1:17" ht="35.1" customHeight="1" x14ac:dyDescent="0.3">
      <c r="A37" s="3">
        <v>10064467008</v>
      </c>
      <c r="B37" s="19" t="str">
        <f t="shared" si="4"/>
        <v>10*******08</v>
      </c>
      <c r="C37" s="19" t="s">
        <v>114</v>
      </c>
      <c r="D37" s="19" t="str">
        <f t="shared" si="5"/>
        <v>GÜ*******LU</v>
      </c>
      <c r="E37" s="20" t="s">
        <v>48</v>
      </c>
      <c r="F37" s="20" t="s">
        <v>67</v>
      </c>
      <c r="G37" s="37">
        <v>3.04</v>
      </c>
      <c r="H37" s="19">
        <f t="shared" si="2"/>
        <v>76</v>
      </c>
      <c r="I37" s="19">
        <v>26</v>
      </c>
      <c r="J37" s="19">
        <f t="shared" si="3"/>
        <v>51</v>
      </c>
      <c r="K37" s="21"/>
      <c r="L37" s="21"/>
      <c r="M37" s="21"/>
      <c r="N37" s="21"/>
      <c r="O37" s="21"/>
      <c r="P37" s="19">
        <f t="shared" si="6"/>
        <v>51</v>
      </c>
      <c r="Q37" s="22" t="s">
        <v>25</v>
      </c>
    </row>
    <row r="38" spans="1:17" ht="35.1" customHeight="1" x14ac:dyDescent="0.3">
      <c r="A38" s="3">
        <v>54247090898</v>
      </c>
      <c r="B38" s="19" t="str">
        <f t="shared" si="4"/>
        <v>54*******98</v>
      </c>
      <c r="C38" s="19" t="s">
        <v>116</v>
      </c>
      <c r="D38" s="19" t="str">
        <f t="shared" si="5"/>
        <v>RÜ*******EN</v>
      </c>
      <c r="E38" s="20" t="s">
        <v>48</v>
      </c>
      <c r="F38" s="20" t="s">
        <v>63</v>
      </c>
      <c r="G38" s="37">
        <v>2.71</v>
      </c>
      <c r="H38" s="19">
        <f t="shared" si="2"/>
        <v>67.75</v>
      </c>
      <c r="I38" s="19">
        <v>34</v>
      </c>
      <c r="J38" s="19">
        <f t="shared" si="3"/>
        <v>50.875</v>
      </c>
      <c r="K38" s="21"/>
      <c r="L38" s="21"/>
      <c r="M38" s="21"/>
      <c r="N38" s="21"/>
      <c r="O38" s="21"/>
      <c r="P38" s="19">
        <f t="shared" si="6"/>
        <v>50.875</v>
      </c>
      <c r="Q38" s="22" t="s">
        <v>25</v>
      </c>
    </row>
    <row r="39" spans="1:17" ht="35.1" customHeight="1" x14ac:dyDescent="0.3">
      <c r="A39" s="3">
        <v>70432185088</v>
      </c>
      <c r="B39" s="19" t="str">
        <f t="shared" si="4"/>
        <v>70*******88</v>
      </c>
      <c r="C39" s="19" t="s">
        <v>115</v>
      </c>
      <c r="D39" s="19" t="str">
        <f t="shared" si="5"/>
        <v>NA*******AZ</v>
      </c>
      <c r="E39" s="20" t="s">
        <v>48</v>
      </c>
      <c r="F39" s="20" t="s">
        <v>62</v>
      </c>
      <c r="G39" s="37">
        <v>2.95</v>
      </c>
      <c r="H39" s="19">
        <f t="shared" ref="H39:H69" si="7">G39/4*100</f>
        <v>73.75</v>
      </c>
      <c r="I39" s="19">
        <v>28</v>
      </c>
      <c r="J39" s="19">
        <f t="shared" ref="J39:J70" si="8">H39/2+I39/2</f>
        <v>50.875</v>
      </c>
      <c r="K39" s="21"/>
      <c r="L39" s="21"/>
      <c r="M39" s="21"/>
      <c r="N39" s="21"/>
      <c r="O39" s="21"/>
      <c r="P39" s="19">
        <f t="shared" si="6"/>
        <v>50.875</v>
      </c>
      <c r="Q39" s="22" t="s">
        <v>25</v>
      </c>
    </row>
    <row r="40" spans="1:17" ht="35.1" customHeight="1" x14ac:dyDescent="0.3">
      <c r="A40" s="3">
        <v>49534162600</v>
      </c>
      <c r="B40" s="19" t="str">
        <f t="shared" si="4"/>
        <v>49*******00</v>
      </c>
      <c r="C40" s="19" t="s">
        <v>117</v>
      </c>
      <c r="D40" s="19" t="str">
        <f t="shared" si="5"/>
        <v>ÜM*******İZ</v>
      </c>
      <c r="E40" s="20" t="s">
        <v>48</v>
      </c>
      <c r="F40" s="20" t="s">
        <v>55</v>
      </c>
      <c r="G40" s="37">
        <v>2.21</v>
      </c>
      <c r="H40" s="19">
        <f t="shared" si="7"/>
        <v>55.25</v>
      </c>
      <c r="I40" s="19">
        <v>44</v>
      </c>
      <c r="J40" s="19">
        <f t="shared" si="8"/>
        <v>49.625</v>
      </c>
      <c r="K40" s="21"/>
      <c r="L40" s="21"/>
      <c r="M40" s="21"/>
      <c r="N40" s="21"/>
      <c r="O40" s="21"/>
      <c r="P40" s="19">
        <f t="shared" si="6"/>
        <v>49.625</v>
      </c>
      <c r="Q40" s="22" t="s">
        <v>25</v>
      </c>
    </row>
    <row r="41" spans="1:17" ht="35.1" customHeight="1" x14ac:dyDescent="0.3">
      <c r="A41" s="3">
        <v>54286709034</v>
      </c>
      <c r="B41" s="21" t="s">
        <v>118</v>
      </c>
      <c r="C41" s="21" t="s">
        <v>119</v>
      </c>
      <c r="D41" s="19" t="str">
        <f t="shared" si="5"/>
        <v>ZE*******SE</v>
      </c>
      <c r="E41" s="23" t="s">
        <v>48</v>
      </c>
      <c r="F41" s="23" t="s">
        <v>71</v>
      </c>
      <c r="G41" s="37">
        <v>2.67</v>
      </c>
      <c r="H41" s="19">
        <f t="shared" si="7"/>
        <v>66.75</v>
      </c>
      <c r="I41" s="19">
        <v>32</v>
      </c>
      <c r="J41" s="19">
        <f t="shared" si="8"/>
        <v>49.375</v>
      </c>
      <c r="K41" s="21"/>
      <c r="L41" s="21"/>
      <c r="M41" s="21"/>
      <c r="N41" s="21"/>
      <c r="O41" s="21"/>
      <c r="P41" s="19">
        <f t="shared" si="6"/>
        <v>49.375</v>
      </c>
      <c r="Q41" s="22" t="s">
        <v>25</v>
      </c>
    </row>
    <row r="42" spans="1:17" ht="35.1" customHeight="1" x14ac:dyDescent="0.3">
      <c r="A42" s="3">
        <v>54550510410</v>
      </c>
      <c r="B42" s="19" t="str">
        <f t="shared" ref="B42:B60" si="9">LEFT(A42,2)&amp;REPT("*",7)&amp;RIGHT(A42,2)</f>
        <v>54*******10</v>
      </c>
      <c r="C42" s="19" t="s">
        <v>120</v>
      </c>
      <c r="D42" s="19" t="str">
        <f t="shared" si="5"/>
        <v>ÇA*******EN</v>
      </c>
      <c r="E42" s="20" t="s">
        <v>48</v>
      </c>
      <c r="F42" s="20" t="s">
        <v>55</v>
      </c>
      <c r="G42" s="37">
        <v>2.37</v>
      </c>
      <c r="H42" s="19">
        <f t="shared" si="7"/>
        <v>59.25</v>
      </c>
      <c r="I42" s="19">
        <v>38</v>
      </c>
      <c r="J42" s="19">
        <f t="shared" si="8"/>
        <v>48.625</v>
      </c>
      <c r="K42" s="23"/>
      <c r="L42" s="23"/>
      <c r="M42" s="23"/>
      <c r="N42" s="23"/>
      <c r="O42" s="23"/>
      <c r="P42" s="19">
        <f t="shared" si="6"/>
        <v>48.625</v>
      </c>
      <c r="Q42" s="22" t="s">
        <v>25</v>
      </c>
    </row>
    <row r="43" spans="1:17" ht="35.1" customHeight="1" x14ac:dyDescent="0.3">
      <c r="A43" s="3">
        <v>10466393158</v>
      </c>
      <c r="B43" s="19" t="str">
        <f t="shared" si="9"/>
        <v>10*******58</v>
      </c>
      <c r="C43" s="19" t="s">
        <v>121</v>
      </c>
      <c r="D43" s="19" t="str">
        <f t="shared" si="5"/>
        <v>BE*******İR</v>
      </c>
      <c r="E43" s="20" t="s">
        <v>48</v>
      </c>
      <c r="F43" s="20" t="s">
        <v>72</v>
      </c>
      <c r="G43" s="37">
        <v>2.81</v>
      </c>
      <c r="H43" s="19">
        <f t="shared" si="7"/>
        <v>70.25</v>
      </c>
      <c r="I43" s="19">
        <v>26</v>
      </c>
      <c r="J43" s="19">
        <f t="shared" si="8"/>
        <v>48.125</v>
      </c>
      <c r="K43" s="21"/>
      <c r="L43" s="21"/>
      <c r="M43" s="21"/>
      <c r="N43" s="21"/>
      <c r="O43" s="21"/>
      <c r="P43" s="19">
        <f t="shared" si="6"/>
        <v>48.125</v>
      </c>
      <c r="Q43" s="22" t="s">
        <v>25</v>
      </c>
    </row>
    <row r="44" spans="1:17" ht="35.1" customHeight="1" x14ac:dyDescent="0.3">
      <c r="A44" s="3">
        <v>28079326838</v>
      </c>
      <c r="B44" s="19" t="str">
        <f t="shared" si="9"/>
        <v>28*******38</v>
      </c>
      <c r="C44" s="19" t="s">
        <v>122</v>
      </c>
      <c r="D44" s="19" t="str">
        <f t="shared" si="5"/>
        <v>FA*******AŞ</v>
      </c>
      <c r="E44" s="20" t="s">
        <v>48</v>
      </c>
      <c r="F44" s="20" t="s">
        <v>55</v>
      </c>
      <c r="G44" s="37">
        <v>2.31</v>
      </c>
      <c r="H44" s="19">
        <f t="shared" si="7"/>
        <v>57.75</v>
      </c>
      <c r="I44" s="19">
        <v>38</v>
      </c>
      <c r="J44" s="19">
        <f t="shared" si="8"/>
        <v>47.875</v>
      </c>
      <c r="K44" s="21"/>
      <c r="L44" s="21"/>
      <c r="M44" s="21"/>
      <c r="N44" s="21"/>
      <c r="O44" s="21"/>
      <c r="P44" s="19">
        <f t="shared" si="6"/>
        <v>47.875</v>
      </c>
      <c r="Q44" s="22" t="s">
        <v>25</v>
      </c>
    </row>
    <row r="45" spans="1:17" ht="35.1" customHeight="1" x14ac:dyDescent="0.3">
      <c r="A45" s="3">
        <v>14917690186</v>
      </c>
      <c r="B45" s="19" t="str">
        <f t="shared" si="9"/>
        <v>14*******86</v>
      </c>
      <c r="C45" s="19" t="s">
        <v>123</v>
      </c>
      <c r="D45" s="19" t="str">
        <f t="shared" si="5"/>
        <v>Mİ*******YI</v>
      </c>
      <c r="E45" s="20" t="s">
        <v>48</v>
      </c>
      <c r="F45" s="20" t="s">
        <v>52</v>
      </c>
      <c r="G45" s="37">
        <v>2.21</v>
      </c>
      <c r="H45" s="19">
        <f t="shared" si="7"/>
        <v>55.25</v>
      </c>
      <c r="I45" s="19">
        <v>40</v>
      </c>
      <c r="J45" s="19">
        <f t="shared" si="8"/>
        <v>47.625</v>
      </c>
      <c r="K45" s="21"/>
      <c r="L45" s="21"/>
      <c r="M45" s="21"/>
      <c r="N45" s="21"/>
      <c r="O45" s="21"/>
      <c r="P45" s="19">
        <f t="shared" si="6"/>
        <v>47.625</v>
      </c>
      <c r="Q45" s="22" t="s">
        <v>25</v>
      </c>
    </row>
    <row r="46" spans="1:17" ht="35.1" customHeight="1" x14ac:dyDescent="0.3">
      <c r="A46" s="3">
        <v>19694539208</v>
      </c>
      <c r="B46" s="19" t="str">
        <f t="shared" si="9"/>
        <v>19*******08</v>
      </c>
      <c r="C46" s="19" t="s">
        <v>124</v>
      </c>
      <c r="D46" s="19" t="str">
        <f t="shared" ref="D46:D73" si="10">LEFT(C46,2)&amp;REPT("*",7)&amp;RIGHT(C46,2)</f>
        <v>ME*******AN</v>
      </c>
      <c r="E46" s="20" t="s">
        <v>48</v>
      </c>
      <c r="F46" s="20" t="s">
        <v>71</v>
      </c>
      <c r="G46" s="37">
        <v>2.42</v>
      </c>
      <c r="H46" s="19">
        <f t="shared" si="7"/>
        <v>60.5</v>
      </c>
      <c r="I46" s="19">
        <v>34</v>
      </c>
      <c r="J46" s="19">
        <f t="shared" si="8"/>
        <v>47.25</v>
      </c>
      <c r="K46" s="21"/>
      <c r="L46" s="21"/>
      <c r="M46" s="21"/>
      <c r="N46" s="21"/>
      <c r="O46" s="21"/>
      <c r="P46" s="19">
        <f t="shared" si="6"/>
        <v>47.25</v>
      </c>
      <c r="Q46" s="22" t="s">
        <v>25</v>
      </c>
    </row>
    <row r="47" spans="1:17" ht="35.1" customHeight="1" x14ac:dyDescent="0.3">
      <c r="A47" s="3">
        <v>11212244366</v>
      </c>
      <c r="B47" s="19" t="str">
        <f t="shared" si="9"/>
        <v>11*******66</v>
      </c>
      <c r="C47" s="19" t="s">
        <v>125</v>
      </c>
      <c r="D47" s="19" t="str">
        <f t="shared" si="10"/>
        <v>EM*******LI</v>
      </c>
      <c r="E47" s="20" t="s">
        <v>48</v>
      </c>
      <c r="F47" s="20" t="s">
        <v>56</v>
      </c>
      <c r="G47" s="37">
        <v>2.75</v>
      </c>
      <c r="H47" s="19">
        <f t="shared" si="7"/>
        <v>68.75</v>
      </c>
      <c r="I47" s="19">
        <v>24</v>
      </c>
      <c r="J47" s="19">
        <f t="shared" si="8"/>
        <v>46.375</v>
      </c>
      <c r="K47" s="21"/>
      <c r="L47" s="21"/>
      <c r="M47" s="21"/>
      <c r="N47" s="21"/>
      <c r="O47" s="21"/>
      <c r="P47" s="19">
        <f t="shared" si="6"/>
        <v>46.375</v>
      </c>
      <c r="Q47" s="22" t="s">
        <v>25</v>
      </c>
    </row>
    <row r="48" spans="1:17" ht="35.1" customHeight="1" x14ac:dyDescent="0.3">
      <c r="A48" s="3">
        <v>22304755806</v>
      </c>
      <c r="B48" s="19" t="str">
        <f t="shared" si="9"/>
        <v>22*******06</v>
      </c>
      <c r="C48" s="19" t="s">
        <v>126</v>
      </c>
      <c r="D48" s="19" t="str">
        <f t="shared" si="10"/>
        <v>RU*******AY</v>
      </c>
      <c r="E48" s="20" t="s">
        <v>48</v>
      </c>
      <c r="F48" s="20" t="s">
        <v>62</v>
      </c>
      <c r="G48" s="37">
        <v>3.71</v>
      </c>
      <c r="H48" s="19">
        <f t="shared" si="7"/>
        <v>92.75</v>
      </c>
      <c r="I48" s="19">
        <v>0</v>
      </c>
      <c r="J48" s="19">
        <f t="shared" si="8"/>
        <v>46.375</v>
      </c>
      <c r="K48" s="21"/>
      <c r="L48" s="21"/>
      <c r="M48" s="21"/>
      <c r="N48" s="21"/>
      <c r="O48" s="21"/>
      <c r="P48" s="19">
        <f t="shared" si="6"/>
        <v>46.375</v>
      </c>
      <c r="Q48" s="22" t="s">
        <v>45</v>
      </c>
    </row>
    <row r="49" spans="1:17" ht="35.1" customHeight="1" x14ac:dyDescent="0.3">
      <c r="A49" s="3">
        <v>10643750804</v>
      </c>
      <c r="B49" s="19" t="str">
        <f t="shared" si="9"/>
        <v>10*******04</v>
      </c>
      <c r="C49" s="19" t="s">
        <v>127</v>
      </c>
      <c r="D49" s="19" t="str">
        <f t="shared" si="10"/>
        <v>SÜ*******AN</v>
      </c>
      <c r="E49" s="20" t="s">
        <v>48</v>
      </c>
      <c r="F49" s="20" t="s">
        <v>60</v>
      </c>
      <c r="G49" s="37">
        <v>3.08</v>
      </c>
      <c r="H49" s="19">
        <f t="shared" si="7"/>
        <v>77</v>
      </c>
      <c r="I49" s="19">
        <v>14</v>
      </c>
      <c r="J49" s="19">
        <f t="shared" si="8"/>
        <v>45.5</v>
      </c>
      <c r="K49" s="21"/>
      <c r="L49" s="21"/>
      <c r="M49" s="21"/>
      <c r="N49" s="21"/>
      <c r="O49" s="21"/>
      <c r="P49" s="19">
        <f t="shared" si="6"/>
        <v>45.5</v>
      </c>
      <c r="Q49" s="22" t="s">
        <v>25</v>
      </c>
    </row>
    <row r="50" spans="1:17" ht="35.1" customHeight="1" x14ac:dyDescent="0.3">
      <c r="A50" s="3">
        <v>45820851890</v>
      </c>
      <c r="B50" s="19" t="str">
        <f t="shared" si="9"/>
        <v>45*******90</v>
      </c>
      <c r="C50" s="19" t="s">
        <v>128</v>
      </c>
      <c r="D50" s="19" t="str">
        <f t="shared" si="10"/>
        <v>ME*******AZ</v>
      </c>
      <c r="E50" s="20" t="s">
        <v>48</v>
      </c>
      <c r="F50" s="20" t="s">
        <v>50</v>
      </c>
      <c r="G50" s="37">
        <v>2.4300000000000002</v>
      </c>
      <c r="H50" s="19">
        <f t="shared" si="7"/>
        <v>60.750000000000007</v>
      </c>
      <c r="I50" s="19">
        <v>30</v>
      </c>
      <c r="J50" s="19">
        <f t="shared" si="8"/>
        <v>45.375</v>
      </c>
      <c r="K50" s="21"/>
      <c r="L50" s="21"/>
      <c r="M50" s="21"/>
      <c r="N50" s="21"/>
      <c r="O50" s="21"/>
      <c r="P50" s="19">
        <f t="shared" si="6"/>
        <v>45.375</v>
      </c>
      <c r="Q50" s="22" t="s">
        <v>25</v>
      </c>
    </row>
    <row r="51" spans="1:17" ht="35.1" customHeight="1" x14ac:dyDescent="0.3">
      <c r="A51" s="3">
        <v>10115322522</v>
      </c>
      <c r="B51" s="19" t="str">
        <f t="shared" si="9"/>
        <v>10*******22</v>
      </c>
      <c r="C51" s="19" t="s">
        <v>129</v>
      </c>
      <c r="D51" s="19" t="str">
        <f t="shared" si="10"/>
        <v>RA*******UN</v>
      </c>
      <c r="E51" s="20" t="s">
        <v>48</v>
      </c>
      <c r="F51" s="20" t="s">
        <v>52</v>
      </c>
      <c r="G51" s="37">
        <v>2.91</v>
      </c>
      <c r="H51" s="19">
        <f t="shared" si="7"/>
        <v>72.75</v>
      </c>
      <c r="I51" s="19">
        <v>16</v>
      </c>
      <c r="J51" s="19">
        <f t="shared" si="8"/>
        <v>44.375</v>
      </c>
      <c r="K51" s="21"/>
      <c r="L51" s="39"/>
      <c r="M51" s="21"/>
      <c r="N51" s="21"/>
      <c r="O51" s="21"/>
      <c r="P51" s="19">
        <f t="shared" si="6"/>
        <v>44.375</v>
      </c>
      <c r="Q51" s="22" t="s">
        <v>25</v>
      </c>
    </row>
    <row r="52" spans="1:17" ht="35.1" customHeight="1" x14ac:dyDescent="0.3">
      <c r="A52" s="3">
        <v>99960552780</v>
      </c>
      <c r="B52" s="19" t="str">
        <f t="shared" si="9"/>
        <v>99*******80</v>
      </c>
      <c r="C52" s="19" t="s">
        <v>130</v>
      </c>
      <c r="D52" s="19" t="str">
        <f t="shared" si="10"/>
        <v>MO*******IH</v>
      </c>
      <c r="E52" s="20" t="s">
        <v>48</v>
      </c>
      <c r="F52" s="20" t="s">
        <v>69</v>
      </c>
      <c r="G52" s="37">
        <v>2.48</v>
      </c>
      <c r="H52" s="19">
        <f t="shared" si="7"/>
        <v>62</v>
      </c>
      <c r="I52" s="19">
        <v>24</v>
      </c>
      <c r="J52" s="19">
        <f t="shared" si="8"/>
        <v>43</v>
      </c>
      <c r="K52" s="21"/>
      <c r="L52" s="21"/>
      <c r="M52" s="21"/>
      <c r="N52" s="21"/>
      <c r="O52" s="21"/>
      <c r="P52" s="19">
        <f t="shared" si="6"/>
        <v>43</v>
      </c>
      <c r="Q52" s="22" t="s">
        <v>25</v>
      </c>
    </row>
    <row r="53" spans="1:17" ht="35.1" customHeight="1" x14ac:dyDescent="0.3">
      <c r="A53" s="3">
        <v>10432934590</v>
      </c>
      <c r="B53" s="19" t="str">
        <f t="shared" si="9"/>
        <v>10*******90</v>
      </c>
      <c r="C53" s="19" t="s">
        <v>131</v>
      </c>
      <c r="D53" s="19" t="str">
        <f t="shared" si="10"/>
        <v>Hİ*******IL</v>
      </c>
      <c r="E53" s="20" t="s">
        <v>48</v>
      </c>
      <c r="F53" s="20" t="s">
        <v>56</v>
      </c>
      <c r="G53" s="37">
        <v>2.38</v>
      </c>
      <c r="H53" s="19">
        <f t="shared" si="7"/>
        <v>59.5</v>
      </c>
      <c r="I53" s="19">
        <v>26</v>
      </c>
      <c r="J53" s="19">
        <f t="shared" si="8"/>
        <v>42.75</v>
      </c>
      <c r="K53" s="21"/>
      <c r="L53" s="21"/>
      <c r="M53" s="21"/>
      <c r="N53" s="21"/>
      <c r="O53" s="21"/>
      <c r="P53" s="19">
        <f t="shared" si="6"/>
        <v>42.75</v>
      </c>
      <c r="Q53" s="22" t="s">
        <v>25</v>
      </c>
    </row>
    <row r="54" spans="1:17" ht="35.1" customHeight="1" x14ac:dyDescent="0.3">
      <c r="A54" s="3">
        <v>40085140406</v>
      </c>
      <c r="B54" s="19" t="str">
        <f t="shared" si="9"/>
        <v>40*******06</v>
      </c>
      <c r="C54" s="19" t="s">
        <v>132</v>
      </c>
      <c r="D54" s="19" t="str">
        <f t="shared" si="10"/>
        <v>FU*******BA</v>
      </c>
      <c r="E54" s="20" t="s">
        <v>48</v>
      </c>
      <c r="F54" s="20" t="s">
        <v>72</v>
      </c>
      <c r="G54" s="37">
        <v>2.31</v>
      </c>
      <c r="H54" s="19">
        <f t="shared" si="7"/>
        <v>57.75</v>
      </c>
      <c r="I54" s="19">
        <v>24</v>
      </c>
      <c r="J54" s="19">
        <f t="shared" si="8"/>
        <v>40.875</v>
      </c>
      <c r="K54" s="21"/>
      <c r="L54" s="21"/>
      <c r="M54" s="21"/>
      <c r="N54" s="21"/>
      <c r="O54" s="21"/>
      <c r="P54" s="19">
        <f t="shared" si="6"/>
        <v>40.875</v>
      </c>
      <c r="Q54" s="22" t="s">
        <v>64</v>
      </c>
    </row>
    <row r="55" spans="1:17" ht="35.1" customHeight="1" x14ac:dyDescent="0.3">
      <c r="A55" s="3">
        <v>17753313820</v>
      </c>
      <c r="B55" s="19" t="str">
        <f t="shared" si="9"/>
        <v>17*******20</v>
      </c>
      <c r="C55" s="19" t="s">
        <v>133</v>
      </c>
      <c r="D55" s="19" t="str">
        <f t="shared" si="10"/>
        <v>SE*******AY</v>
      </c>
      <c r="E55" s="20" t="s">
        <v>48</v>
      </c>
      <c r="F55" s="20" t="s">
        <v>60</v>
      </c>
      <c r="G55" s="37">
        <v>3.25</v>
      </c>
      <c r="H55" s="19">
        <f t="shared" si="7"/>
        <v>81.25</v>
      </c>
      <c r="I55" s="19">
        <v>0</v>
      </c>
      <c r="J55" s="19">
        <f t="shared" si="8"/>
        <v>40.625</v>
      </c>
      <c r="K55" s="21"/>
      <c r="L55" s="21"/>
      <c r="M55" s="21"/>
      <c r="N55" s="21"/>
      <c r="O55" s="21"/>
      <c r="P55" s="19">
        <f t="shared" si="6"/>
        <v>40.625</v>
      </c>
      <c r="Q55" s="22" t="s">
        <v>45</v>
      </c>
    </row>
    <row r="56" spans="1:17" ht="35.1" customHeight="1" x14ac:dyDescent="0.3">
      <c r="A56" s="3">
        <v>11270527364</v>
      </c>
      <c r="B56" s="19" t="str">
        <f t="shared" si="9"/>
        <v>11*******64</v>
      </c>
      <c r="C56" s="19" t="s">
        <v>134</v>
      </c>
      <c r="D56" s="19" t="str">
        <f t="shared" si="10"/>
        <v>HA*******IÇ</v>
      </c>
      <c r="E56" s="20" t="s">
        <v>48</v>
      </c>
      <c r="F56" s="20" t="s">
        <v>73</v>
      </c>
      <c r="G56" s="37">
        <v>3.23</v>
      </c>
      <c r="H56" s="19">
        <f t="shared" si="7"/>
        <v>80.75</v>
      </c>
      <c r="I56" s="19">
        <v>0</v>
      </c>
      <c r="J56" s="19">
        <f t="shared" si="8"/>
        <v>40.375</v>
      </c>
      <c r="K56" s="21"/>
      <c r="L56" s="21"/>
      <c r="M56" s="21"/>
      <c r="N56" s="21"/>
      <c r="O56" s="21"/>
      <c r="P56" s="19">
        <f t="shared" si="6"/>
        <v>40.375</v>
      </c>
      <c r="Q56" s="22" t="s">
        <v>45</v>
      </c>
    </row>
    <row r="57" spans="1:17" ht="35.1" customHeight="1" x14ac:dyDescent="0.3">
      <c r="A57" s="3">
        <v>32272252184</v>
      </c>
      <c r="B57" s="19" t="str">
        <f t="shared" si="9"/>
        <v>32*******84</v>
      </c>
      <c r="C57" s="19" t="s">
        <v>135</v>
      </c>
      <c r="D57" s="19" t="str">
        <f t="shared" si="10"/>
        <v>İR*******ER</v>
      </c>
      <c r="E57" s="20" t="s">
        <v>48</v>
      </c>
      <c r="F57" s="20" t="s">
        <v>52</v>
      </c>
      <c r="G57" s="37">
        <v>2.2999999999999998</v>
      </c>
      <c r="H57" s="19">
        <f t="shared" si="7"/>
        <v>57.499999999999993</v>
      </c>
      <c r="I57" s="19">
        <v>20</v>
      </c>
      <c r="J57" s="19">
        <f t="shared" si="8"/>
        <v>38.75</v>
      </c>
      <c r="K57" s="21"/>
      <c r="L57" s="21"/>
      <c r="M57" s="21"/>
      <c r="N57" s="21"/>
      <c r="O57" s="21"/>
      <c r="P57" s="19">
        <f t="shared" si="6"/>
        <v>38.75</v>
      </c>
      <c r="Q57" s="22" t="s">
        <v>25</v>
      </c>
    </row>
    <row r="58" spans="1:17" ht="35.1" customHeight="1" x14ac:dyDescent="0.3">
      <c r="A58" s="3">
        <v>33013721976</v>
      </c>
      <c r="B58" s="19" t="str">
        <f t="shared" si="9"/>
        <v>33*******76</v>
      </c>
      <c r="C58" s="19" t="s">
        <v>136</v>
      </c>
      <c r="D58" s="19" t="str">
        <f t="shared" si="10"/>
        <v>NA*******ÜŞ</v>
      </c>
      <c r="E58" s="20" t="s">
        <v>48</v>
      </c>
      <c r="F58" s="20" t="s">
        <v>63</v>
      </c>
      <c r="G58" s="37">
        <v>3.05</v>
      </c>
      <c r="H58" s="19">
        <f t="shared" si="7"/>
        <v>76.25</v>
      </c>
      <c r="I58" s="19">
        <v>0</v>
      </c>
      <c r="J58" s="19">
        <f t="shared" si="8"/>
        <v>38.125</v>
      </c>
      <c r="K58" s="21"/>
      <c r="L58" s="21"/>
      <c r="M58" s="21"/>
      <c r="N58" s="21"/>
      <c r="O58" s="21"/>
      <c r="P58" s="19">
        <f t="shared" si="6"/>
        <v>38.125</v>
      </c>
      <c r="Q58" s="22" t="s">
        <v>45</v>
      </c>
    </row>
    <row r="59" spans="1:17" ht="35.1" customHeight="1" x14ac:dyDescent="0.3">
      <c r="A59" s="3">
        <v>36772968378</v>
      </c>
      <c r="B59" s="19" t="str">
        <f t="shared" si="9"/>
        <v>36*******78</v>
      </c>
      <c r="C59" s="19" t="s">
        <v>137</v>
      </c>
      <c r="D59" s="19" t="str">
        <f t="shared" si="10"/>
        <v>Mİ*******AY</v>
      </c>
      <c r="E59" s="20" t="s">
        <v>48</v>
      </c>
      <c r="F59" s="20" t="s">
        <v>55</v>
      </c>
      <c r="G59" s="37">
        <v>3.01</v>
      </c>
      <c r="H59" s="19">
        <f t="shared" si="7"/>
        <v>75.25</v>
      </c>
      <c r="I59" s="19">
        <v>0</v>
      </c>
      <c r="J59" s="19">
        <f t="shared" si="8"/>
        <v>37.625</v>
      </c>
      <c r="K59" s="21"/>
      <c r="L59" s="21"/>
      <c r="M59" s="21"/>
      <c r="N59" s="21"/>
      <c r="O59" s="21"/>
      <c r="P59" s="19">
        <f t="shared" si="6"/>
        <v>37.625</v>
      </c>
      <c r="Q59" s="22" t="s">
        <v>45</v>
      </c>
    </row>
    <row r="60" spans="1:17" ht="35.1" customHeight="1" x14ac:dyDescent="0.3">
      <c r="A60" s="3">
        <v>13213227584</v>
      </c>
      <c r="B60" s="19" t="str">
        <f t="shared" si="9"/>
        <v>13*******84</v>
      </c>
      <c r="C60" s="19" t="s">
        <v>138</v>
      </c>
      <c r="D60" s="19" t="str">
        <f t="shared" si="10"/>
        <v>AY*******UN</v>
      </c>
      <c r="E60" s="20" t="s">
        <v>48</v>
      </c>
      <c r="F60" s="20" t="s">
        <v>60</v>
      </c>
      <c r="G60" s="37">
        <v>2.94</v>
      </c>
      <c r="H60" s="19">
        <f t="shared" si="7"/>
        <v>73.5</v>
      </c>
      <c r="I60" s="19">
        <v>0</v>
      </c>
      <c r="J60" s="19">
        <f t="shared" si="8"/>
        <v>36.75</v>
      </c>
      <c r="K60" s="21"/>
      <c r="L60" s="21"/>
      <c r="M60" s="21"/>
      <c r="N60" s="21"/>
      <c r="O60" s="21"/>
      <c r="P60" s="19">
        <f t="shared" si="6"/>
        <v>36.75</v>
      </c>
      <c r="Q60" s="22" t="s">
        <v>45</v>
      </c>
    </row>
    <row r="61" spans="1:17" ht="35.1" customHeight="1" x14ac:dyDescent="0.3">
      <c r="A61" s="3">
        <v>42022495334</v>
      </c>
      <c r="B61" s="21" t="s">
        <v>139</v>
      </c>
      <c r="C61" s="21" t="s">
        <v>140</v>
      </c>
      <c r="D61" s="19" t="str">
        <f t="shared" si="10"/>
        <v>ZE*******CÜ</v>
      </c>
      <c r="E61" s="23" t="s">
        <v>48</v>
      </c>
      <c r="F61" s="23" t="s">
        <v>53</v>
      </c>
      <c r="G61" s="37">
        <v>2.8</v>
      </c>
      <c r="H61" s="19">
        <f t="shared" si="7"/>
        <v>70</v>
      </c>
      <c r="I61" s="19">
        <v>0</v>
      </c>
      <c r="J61" s="19">
        <f t="shared" si="8"/>
        <v>35</v>
      </c>
      <c r="K61" s="21"/>
      <c r="L61" s="21"/>
      <c r="M61" s="21"/>
      <c r="N61" s="21"/>
      <c r="O61" s="21"/>
      <c r="P61" s="19">
        <f t="shared" si="6"/>
        <v>35</v>
      </c>
      <c r="Q61" s="22" t="s">
        <v>45</v>
      </c>
    </row>
    <row r="62" spans="1:17" ht="35.1" customHeight="1" x14ac:dyDescent="0.3">
      <c r="A62" s="3">
        <v>50554270930</v>
      </c>
      <c r="B62" s="19" t="str">
        <f t="shared" ref="B62:B73" si="11">LEFT(A62,2)&amp;REPT("*",7)&amp;RIGHT(A62,2)</f>
        <v>50*******30</v>
      </c>
      <c r="C62" s="19" t="s">
        <v>141</v>
      </c>
      <c r="D62" s="19" t="str">
        <f t="shared" si="10"/>
        <v>ES*******UN</v>
      </c>
      <c r="E62" s="20" t="s">
        <v>48</v>
      </c>
      <c r="F62" s="20" t="s">
        <v>52</v>
      </c>
      <c r="G62" s="37">
        <v>2.78</v>
      </c>
      <c r="H62" s="19">
        <f t="shared" si="7"/>
        <v>69.5</v>
      </c>
      <c r="I62" s="19">
        <v>0</v>
      </c>
      <c r="J62" s="19">
        <f t="shared" si="8"/>
        <v>34.75</v>
      </c>
      <c r="K62" s="23"/>
      <c r="L62" s="23"/>
      <c r="M62" s="23"/>
      <c r="N62" s="23"/>
      <c r="O62" s="23"/>
      <c r="P62" s="19">
        <f t="shared" si="6"/>
        <v>34.75</v>
      </c>
      <c r="Q62" s="22" t="s">
        <v>45</v>
      </c>
    </row>
    <row r="63" spans="1:17" ht="35.1" customHeight="1" x14ac:dyDescent="0.3">
      <c r="A63" s="3">
        <v>32446219944</v>
      </c>
      <c r="B63" s="19" t="str">
        <f t="shared" si="11"/>
        <v>32*******44</v>
      </c>
      <c r="C63" s="19" t="s">
        <v>142</v>
      </c>
      <c r="D63" s="19" t="str">
        <f t="shared" si="10"/>
        <v>SE*******AL</v>
      </c>
      <c r="E63" s="20" t="s">
        <v>48</v>
      </c>
      <c r="F63" s="20" t="s">
        <v>52</v>
      </c>
      <c r="G63" s="37">
        <v>2.64</v>
      </c>
      <c r="H63" s="19">
        <f t="shared" si="7"/>
        <v>66</v>
      </c>
      <c r="I63" s="19">
        <v>0</v>
      </c>
      <c r="J63" s="19">
        <f t="shared" si="8"/>
        <v>33</v>
      </c>
      <c r="K63" s="21"/>
      <c r="L63" s="21"/>
      <c r="M63" s="21"/>
      <c r="N63" s="21"/>
      <c r="O63" s="21"/>
      <c r="P63" s="19">
        <f t="shared" si="6"/>
        <v>33</v>
      </c>
      <c r="Q63" s="22" t="s">
        <v>45</v>
      </c>
    </row>
    <row r="64" spans="1:17" ht="35.1" customHeight="1" x14ac:dyDescent="0.3">
      <c r="A64" s="3">
        <v>53359196382</v>
      </c>
      <c r="B64" s="19" t="str">
        <f t="shared" si="11"/>
        <v>53*******82</v>
      </c>
      <c r="C64" s="19" t="s">
        <v>143</v>
      </c>
      <c r="D64" s="19" t="str">
        <f t="shared" si="10"/>
        <v>HA*******AR</v>
      </c>
      <c r="E64" s="20" t="s">
        <v>48</v>
      </c>
      <c r="F64" s="20" t="s">
        <v>52</v>
      </c>
      <c r="G64" s="37">
        <v>2.63</v>
      </c>
      <c r="H64" s="19">
        <f t="shared" si="7"/>
        <v>65.75</v>
      </c>
      <c r="I64" s="19">
        <v>0</v>
      </c>
      <c r="J64" s="19">
        <f t="shared" si="8"/>
        <v>32.875</v>
      </c>
      <c r="K64" s="21"/>
      <c r="L64" s="21"/>
      <c r="M64" s="21"/>
      <c r="N64" s="21"/>
      <c r="O64" s="21"/>
      <c r="P64" s="19">
        <f t="shared" si="6"/>
        <v>32.875</v>
      </c>
      <c r="Q64" s="22" t="s">
        <v>45</v>
      </c>
    </row>
    <row r="65" spans="1:17" ht="35.1" customHeight="1" x14ac:dyDescent="0.3">
      <c r="A65" s="3">
        <v>14009394718</v>
      </c>
      <c r="B65" s="19" t="str">
        <f t="shared" si="11"/>
        <v>14*******18</v>
      </c>
      <c r="C65" s="19" t="s">
        <v>144</v>
      </c>
      <c r="D65" s="19" t="str">
        <f t="shared" si="10"/>
        <v>AY*******IM</v>
      </c>
      <c r="E65" s="20" t="s">
        <v>48</v>
      </c>
      <c r="F65" s="20" t="s">
        <v>69</v>
      </c>
      <c r="G65" s="37">
        <v>2.6</v>
      </c>
      <c r="H65" s="19">
        <f t="shared" si="7"/>
        <v>65</v>
      </c>
      <c r="I65" s="19">
        <v>0</v>
      </c>
      <c r="J65" s="19">
        <f t="shared" si="8"/>
        <v>32.5</v>
      </c>
      <c r="K65" s="21"/>
      <c r="L65" s="21"/>
      <c r="M65" s="21"/>
      <c r="N65" s="21"/>
      <c r="O65" s="21"/>
      <c r="P65" s="19">
        <f t="shared" si="6"/>
        <v>32.5</v>
      </c>
      <c r="Q65" s="22" t="s">
        <v>45</v>
      </c>
    </row>
    <row r="66" spans="1:17" ht="35.1" customHeight="1" x14ac:dyDescent="0.3">
      <c r="A66" s="3">
        <v>21862757390</v>
      </c>
      <c r="B66" s="19" t="str">
        <f t="shared" si="11"/>
        <v>21*******90</v>
      </c>
      <c r="C66" s="19" t="s">
        <v>145</v>
      </c>
      <c r="D66" s="19" t="str">
        <f t="shared" si="10"/>
        <v>ME*******IN</v>
      </c>
      <c r="E66" s="20" t="s">
        <v>48</v>
      </c>
      <c r="F66" s="20" t="s">
        <v>74</v>
      </c>
      <c r="G66" s="37">
        <v>2.6</v>
      </c>
      <c r="H66" s="19">
        <f t="shared" si="7"/>
        <v>65</v>
      </c>
      <c r="I66" s="19">
        <v>0</v>
      </c>
      <c r="J66" s="19">
        <f t="shared" si="8"/>
        <v>32.5</v>
      </c>
      <c r="K66" s="21"/>
      <c r="L66" s="21"/>
      <c r="M66" s="21"/>
      <c r="N66" s="21"/>
      <c r="O66" s="21"/>
      <c r="P66" s="19">
        <f t="shared" ref="P66:P73" si="12">J66+K66+L66+M66+N66+O66</f>
        <v>32.5</v>
      </c>
      <c r="Q66" s="22" t="s">
        <v>45</v>
      </c>
    </row>
    <row r="67" spans="1:17" ht="35.1" customHeight="1" x14ac:dyDescent="0.3">
      <c r="A67" s="3">
        <v>39691537878</v>
      </c>
      <c r="B67" s="40" t="str">
        <f t="shared" si="11"/>
        <v>39*******78</v>
      </c>
      <c r="C67" s="41" t="s">
        <v>146</v>
      </c>
      <c r="D67" s="19" t="str">
        <f t="shared" si="10"/>
        <v>Mİ*******Sİ</v>
      </c>
      <c r="E67" s="20" t="s">
        <v>48</v>
      </c>
      <c r="F67" s="20" t="s">
        <v>75</v>
      </c>
      <c r="G67" s="38">
        <v>2.5299999999999998</v>
      </c>
      <c r="H67" s="19">
        <f t="shared" si="7"/>
        <v>63.249999999999993</v>
      </c>
      <c r="I67" s="41">
        <v>0</v>
      </c>
      <c r="J67" s="19">
        <f t="shared" si="8"/>
        <v>31.624999999999996</v>
      </c>
      <c r="K67" s="21"/>
      <c r="L67" s="42"/>
      <c r="M67" s="21"/>
      <c r="N67" s="21"/>
      <c r="O67" s="21"/>
      <c r="P67" s="19">
        <f t="shared" si="12"/>
        <v>31.624999999999996</v>
      </c>
      <c r="Q67" s="24" t="s">
        <v>45</v>
      </c>
    </row>
    <row r="68" spans="1:17" ht="35.1" customHeight="1" x14ac:dyDescent="0.3">
      <c r="A68" s="3">
        <v>51796053466</v>
      </c>
      <c r="B68" s="43" t="str">
        <f t="shared" si="11"/>
        <v>51*******66</v>
      </c>
      <c r="C68" s="41" t="s">
        <v>147</v>
      </c>
      <c r="D68" s="19" t="str">
        <f t="shared" si="10"/>
        <v>FA*******CI</v>
      </c>
      <c r="E68" s="44" t="s">
        <v>48</v>
      </c>
      <c r="F68" s="45" t="s">
        <v>148</v>
      </c>
      <c r="G68" s="38">
        <v>2.52</v>
      </c>
      <c r="H68" s="19">
        <f t="shared" si="7"/>
        <v>63</v>
      </c>
      <c r="I68" s="41">
        <v>0</v>
      </c>
      <c r="J68" s="19">
        <f t="shared" si="8"/>
        <v>31.5</v>
      </c>
      <c r="K68" s="46"/>
      <c r="L68" s="39"/>
      <c r="M68" s="46"/>
      <c r="N68" s="46"/>
      <c r="O68" s="46"/>
      <c r="P68" s="19">
        <f t="shared" si="12"/>
        <v>31.5</v>
      </c>
      <c r="Q68" s="47" t="s">
        <v>45</v>
      </c>
    </row>
    <row r="69" spans="1:17" ht="35.1" customHeight="1" x14ac:dyDescent="0.3">
      <c r="A69" s="3">
        <v>41987078712</v>
      </c>
      <c r="B69" s="43" t="str">
        <f t="shared" si="11"/>
        <v>41*******12</v>
      </c>
      <c r="C69" s="41" t="s">
        <v>149</v>
      </c>
      <c r="D69" s="19" t="str">
        <f t="shared" si="10"/>
        <v>ES*******İL</v>
      </c>
      <c r="E69" s="44" t="s">
        <v>48</v>
      </c>
      <c r="F69" s="45" t="s">
        <v>150</v>
      </c>
      <c r="G69" s="38">
        <v>2.4300000000000002</v>
      </c>
      <c r="H69" s="19">
        <f t="shared" si="7"/>
        <v>60.750000000000007</v>
      </c>
      <c r="I69" s="41">
        <v>0</v>
      </c>
      <c r="J69" s="19">
        <f t="shared" si="8"/>
        <v>30.375000000000004</v>
      </c>
      <c r="K69" s="46"/>
      <c r="L69" s="39"/>
      <c r="M69" s="46"/>
      <c r="N69" s="46"/>
      <c r="O69" s="46"/>
      <c r="P69" s="19">
        <f t="shared" si="12"/>
        <v>30.375000000000004</v>
      </c>
      <c r="Q69" s="47" t="s">
        <v>45</v>
      </c>
    </row>
    <row r="70" spans="1:17" ht="35.1" customHeight="1" x14ac:dyDescent="0.3">
      <c r="A70" s="3">
        <v>14113821056</v>
      </c>
      <c r="B70" s="43" t="str">
        <f t="shared" si="11"/>
        <v>14*******56</v>
      </c>
      <c r="C70" s="41" t="s">
        <v>151</v>
      </c>
      <c r="D70" s="19" t="str">
        <f t="shared" si="10"/>
        <v>BE*******IR</v>
      </c>
      <c r="E70" s="48" t="s">
        <v>48</v>
      </c>
      <c r="F70" s="48" t="s">
        <v>152</v>
      </c>
      <c r="G70" s="38">
        <v>2.92</v>
      </c>
      <c r="H70" s="19">
        <v>36.5</v>
      </c>
      <c r="I70" s="41">
        <v>20</v>
      </c>
      <c r="J70" s="19">
        <f t="shared" si="8"/>
        <v>28.25</v>
      </c>
      <c r="K70" s="46"/>
      <c r="L70" s="39"/>
      <c r="M70" s="46"/>
      <c r="N70" s="46"/>
      <c r="O70" s="46"/>
      <c r="P70" s="19">
        <f t="shared" si="12"/>
        <v>28.25</v>
      </c>
      <c r="Q70" s="47" t="s">
        <v>25</v>
      </c>
    </row>
    <row r="71" spans="1:17" ht="35.1" customHeight="1" x14ac:dyDescent="0.3">
      <c r="A71" s="3">
        <v>18037888980</v>
      </c>
      <c r="B71" s="19" t="str">
        <f t="shared" si="11"/>
        <v>18*******80</v>
      </c>
      <c r="C71" s="25" t="s">
        <v>153</v>
      </c>
      <c r="D71" s="19" t="str">
        <f t="shared" si="10"/>
        <v>ER*******AR</v>
      </c>
      <c r="E71" s="20" t="s">
        <v>48</v>
      </c>
      <c r="F71" s="20" t="s">
        <v>53</v>
      </c>
      <c r="G71" s="37">
        <v>2.21</v>
      </c>
      <c r="H71" s="19">
        <f>G71/4*100</f>
        <v>55.25</v>
      </c>
      <c r="I71" s="19">
        <v>0</v>
      </c>
      <c r="J71" s="19">
        <f t="shared" ref="J71:J73" si="13">H71/2+I71/2</f>
        <v>27.625</v>
      </c>
      <c r="K71" s="46"/>
      <c r="L71" s="39"/>
      <c r="M71" s="46"/>
      <c r="N71" s="46"/>
      <c r="O71" s="46"/>
      <c r="P71" s="19">
        <f t="shared" si="12"/>
        <v>27.625</v>
      </c>
      <c r="Q71" s="47" t="s">
        <v>45</v>
      </c>
    </row>
    <row r="72" spans="1:17" ht="35.1" customHeight="1" x14ac:dyDescent="0.3">
      <c r="A72" s="3">
        <v>33881331628</v>
      </c>
      <c r="B72" s="40" t="str">
        <f t="shared" si="11"/>
        <v>33*******28</v>
      </c>
      <c r="C72" s="41" t="s">
        <v>154</v>
      </c>
      <c r="D72" s="19" t="str">
        <f t="shared" si="10"/>
        <v>BE*******LU</v>
      </c>
      <c r="E72" s="49" t="s">
        <v>48</v>
      </c>
      <c r="F72" s="49" t="s">
        <v>56</v>
      </c>
      <c r="G72" s="38">
        <v>2.93</v>
      </c>
      <c r="H72" s="19">
        <f>G72/4*100</f>
        <v>73.25</v>
      </c>
      <c r="I72" s="41">
        <v>0</v>
      </c>
      <c r="J72" s="19">
        <f t="shared" si="13"/>
        <v>36.625</v>
      </c>
      <c r="K72" s="46"/>
      <c r="L72" s="39"/>
      <c r="M72" s="46">
        <v>-10</v>
      </c>
      <c r="N72" s="46"/>
      <c r="O72" s="46"/>
      <c r="P72" s="19">
        <f t="shared" si="12"/>
        <v>26.625</v>
      </c>
      <c r="Q72" s="47" t="s">
        <v>45</v>
      </c>
    </row>
    <row r="73" spans="1:17" ht="35.1" customHeight="1" x14ac:dyDescent="0.3">
      <c r="A73" s="3">
        <v>49732241350</v>
      </c>
      <c r="B73" s="50" t="str">
        <f t="shared" si="11"/>
        <v>49*******50</v>
      </c>
      <c r="C73" s="41" t="s">
        <v>155</v>
      </c>
      <c r="D73" s="19" t="str">
        <f t="shared" si="10"/>
        <v>TA*******UN</v>
      </c>
      <c r="E73" s="48" t="s">
        <v>48</v>
      </c>
      <c r="F73" s="44" t="s">
        <v>55</v>
      </c>
      <c r="G73" s="38">
        <v>2.73</v>
      </c>
      <c r="H73" s="19">
        <f>G73/4*100</f>
        <v>68.25</v>
      </c>
      <c r="I73" s="41">
        <v>0</v>
      </c>
      <c r="J73" s="19">
        <f t="shared" si="13"/>
        <v>34.125</v>
      </c>
      <c r="K73" s="46"/>
      <c r="L73" s="39"/>
      <c r="M73" s="46">
        <v>-10</v>
      </c>
      <c r="N73" s="46"/>
      <c r="O73" s="46"/>
      <c r="P73" s="19">
        <f t="shared" si="12"/>
        <v>24.125</v>
      </c>
      <c r="Q73" s="47" t="s">
        <v>45</v>
      </c>
    </row>
  </sheetData>
  <sheetProtection algorithmName="SHA-512" hashValue="WRsbZj7R9C9hLU10O1217/Dsa8csW1Zp67mslp3A9k21YlxB6yngJJWfTxUMMwBp0rSVbRt+zU2/UWrf5HRePQ==" saltValue="y1PKtNCWCj++YZ733rAJMA==" spinCount="100000" sheet="1" objects="1" scenarios="1"/>
  <sortState xmlns:xlrd2="http://schemas.microsoft.com/office/spreadsheetml/2017/richdata2" ref="A2:Q74">
    <sortCondition sortBy="cellColor" ref="P2:P74" dxfId="1"/>
    <sortCondition descending="1" ref="P2:P7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CDF74-F0E4-448E-806A-0CD79CC4FF91}">
  <dimension ref="A1:P15"/>
  <sheetViews>
    <sheetView tabSelected="1" topLeftCell="B1" zoomScale="70" zoomScaleNormal="70" workbookViewId="0">
      <selection activeCell="M13" sqref="M13"/>
    </sheetView>
  </sheetViews>
  <sheetFormatPr defaultColWidth="0" defaultRowHeight="15" zeroHeight="1" x14ac:dyDescent="0.25"/>
  <cols>
    <col min="1" max="1" width="17" hidden="1" customWidth="1"/>
    <col min="2" max="2" width="27.7109375" customWidth="1"/>
    <col min="3" max="3" width="41.5703125" hidden="1" customWidth="1"/>
    <col min="4" max="4" width="27.5703125" customWidth="1"/>
    <col min="5" max="5" width="22.5703125" customWidth="1"/>
    <col min="6" max="6" width="46.140625" customWidth="1"/>
    <col min="7" max="7" width="9.140625" customWidth="1"/>
    <col min="8" max="8" width="16.42578125" customWidth="1"/>
    <col min="9" max="9" width="16.85546875" customWidth="1"/>
    <col min="10" max="10" width="18.85546875" customWidth="1"/>
    <col min="11" max="11" width="19.42578125" customWidth="1"/>
    <col min="12" max="12" width="20.28515625" customWidth="1"/>
    <col min="13" max="13" width="18.85546875" customWidth="1"/>
    <col min="14" max="14" width="21.7109375" customWidth="1"/>
    <col min="15" max="15" width="16.7109375" customWidth="1"/>
    <col min="16" max="16" width="38.140625" customWidth="1"/>
    <col min="17" max="16384" width="9.140625" style="56" hidden="1"/>
  </cols>
  <sheetData>
    <row r="1" spans="1:16" ht="85.5" customHeight="1" x14ac:dyDescent="0.25">
      <c r="A1" s="1" t="s">
        <v>0</v>
      </c>
      <c r="B1" s="51" t="s">
        <v>0</v>
      </c>
      <c r="C1" s="51" t="s">
        <v>1</v>
      </c>
      <c r="D1" s="64" t="s">
        <v>1</v>
      </c>
      <c r="E1" s="64" t="s">
        <v>2</v>
      </c>
      <c r="F1" s="64" t="s">
        <v>3</v>
      </c>
      <c r="G1" s="64" t="s">
        <v>4</v>
      </c>
      <c r="H1" s="64" t="s">
        <v>5</v>
      </c>
      <c r="I1" s="64" t="s">
        <v>6</v>
      </c>
      <c r="J1" s="64" t="s">
        <v>7</v>
      </c>
      <c r="K1" s="64" t="s">
        <v>8</v>
      </c>
      <c r="L1" s="64" t="s">
        <v>164</v>
      </c>
      <c r="M1" s="64" t="s">
        <v>10</v>
      </c>
      <c r="N1" s="64" t="s">
        <v>11</v>
      </c>
      <c r="O1" s="64" t="s">
        <v>12</v>
      </c>
      <c r="P1" s="65" t="s">
        <v>13</v>
      </c>
    </row>
    <row r="2" spans="1:16" ht="35.1" customHeight="1" x14ac:dyDescent="0.3">
      <c r="A2" s="2">
        <v>99545852366</v>
      </c>
      <c r="B2" s="12" t="str">
        <f t="shared" ref="B2:B8" si="0">LEFT(A2,2)&amp;REPT("*",7)&amp;RIGHT(A2,2)</f>
        <v>99*******66</v>
      </c>
      <c r="C2" s="13" t="s">
        <v>14</v>
      </c>
      <c r="D2" s="13" t="str">
        <f t="shared" ref="D2:D8" si="1">LEFT(C2,2)&amp;REPT("*",7)&amp;RIGHT(C2,2)</f>
        <v>AL*******EH</v>
      </c>
      <c r="E2" s="14" t="s">
        <v>15</v>
      </c>
      <c r="F2" s="14" t="s">
        <v>16</v>
      </c>
      <c r="G2" s="13">
        <v>3.63</v>
      </c>
      <c r="H2" s="13">
        <f t="shared" ref="H2:H14" si="2">G2/4*100</f>
        <v>90.75</v>
      </c>
      <c r="I2" s="13">
        <v>90</v>
      </c>
      <c r="J2" s="13">
        <f t="shared" ref="J2:J14" si="3">H2/2+I2/2</f>
        <v>90.375</v>
      </c>
      <c r="K2" s="15"/>
      <c r="L2" s="15"/>
      <c r="M2" s="15"/>
      <c r="N2" s="15"/>
      <c r="O2" s="13">
        <f t="shared" ref="O2:O14" si="4">J2+K2+L2+M2+N2</f>
        <v>90.375</v>
      </c>
      <c r="P2" s="57" t="s">
        <v>17</v>
      </c>
    </row>
    <row r="3" spans="1:16" ht="35.1" customHeight="1" x14ac:dyDescent="0.3">
      <c r="A3" s="2">
        <v>32509102428</v>
      </c>
      <c r="B3" s="12" t="str">
        <f t="shared" si="0"/>
        <v>32*******28</v>
      </c>
      <c r="C3" s="13" t="s">
        <v>18</v>
      </c>
      <c r="D3" s="13" t="str">
        <f t="shared" si="1"/>
        <v>AH*******AN</v>
      </c>
      <c r="E3" s="14" t="s">
        <v>19</v>
      </c>
      <c r="F3" s="14" t="s">
        <v>20</v>
      </c>
      <c r="G3" s="13">
        <v>3.5</v>
      </c>
      <c r="H3" s="13">
        <f t="shared" si="2"/>
        <v>87.5</v>
      </c>
      <c r="I3" s="13">
        <v>63.75</v>
      </c>
      <c r="J3" s="13">
        <f t="shared" si="3"/>
        <v>75.625</v>
      </c>
      <c r="K3" s="15"/>
      <c r="L3" s="15"/>
      <c r="M3" s="15"/>
      <c r="N3" s="15"/>
      <c r="O3" s="13">
        <f t="shared" si="4"/>
        <v>75.625</v>
      </c>
      <c r="P3" s="57" t="s">
        <v>17</v>
      </c>
    </row>
    <row r="4" spans="1:16" ht="35.1" customHeight="1" x14ac:dyDescent="0.3">
      <c r="A4" s="2">
        <v>10809021304</v>
      </c>
      <c r="B4" s="12" t="str">
        <f t="shared" si="0"/>
        <v>10*******04</v>
      </c>
      <c r="C4" s="13" t="s">
        <v>26</v>
      </c>
      <c r="D4" s="13" t="str">
        <f t="shared" si="1"/>
        <v>EL*******RK</v>
      </c>
      <c r="E4" s="14" t="s">
        <v>15</v>
      </c>
      <c r="F4" s="14" t="s">
        <v>27</v>
      </c>
      <c r="G4" s="13">
        <v>3.54</v>
      </c>
      <c r="H4" s="13">
        <f t="shared" si="2"/>
        <v>88.5</v>
      </c>
      <c r="I4" s="13">
        <v>65</v>
      </c>
      <c r="J4" s="13">
        <f t="shared" si="3"/>
        <v>76.75</v>
      </c>
      <c r="K4" s="15"/>
      <c r="L4" s="15">
        <v>-10</v>
      </c>
      <c r="M4" s="15"/>
      <c r="N4" s="15"/>
      <c r="O4" s="13">
        <f t="shared" si="4"/>
        <v>66.75</v>
      </c>
      <c r="P4" s="57" t="s">
        <v>17</v>
      </c>
    </row>
    <row r="5" spans="1:16" ht="35.1" customHeight="1" x14ac:dyDescent="0.3">
      <c r="A5" s="10">
        <v>15408004642</v>
      </c>
      <c r="B5" s="54" t="str">
        <f t="shared" si="0"/>
        <v>15*******42</v>
      </c>
      <c r="C5" s="32" t="s">
        <v>21</v>
      </c>
      <c r="D5" s="32" t="str">
        <f t="shared" si="1"/>
        <v>OĞ*******EN</v>
      </c>
      <c r="E5" s="36" t="s">
        <v>15</v>
      </c>
      <c r="F5" s="36" t="s">
        <v>22</v>
      </c>
      <c r="G5" s="32">
        <v>3.1</v>
      </c>
      <c r="H5" s="32">
        <f t="shared" si="2"/>
        <v>77.5</v>
      </c>
      <c r="I5" s="32">
        <v>70</v>
      </c>
      <c r="J5" s="32">
        <f t="shared" si="3"/>
        <v>73.75</v>
      </c>
      <c r="K5" s="55"/>
      <c r="L5" s="32">
        <v>-10</v>
      </c>
      <c r="M5" s="35"/>
      <c r="N5" s="35"/>
      <c r="O5" s="32">
        <f t="shared" si="4"/>
        <v>63.75</v>
      </c>
      <c r="P5" s="58" t="s">
        <v>57</v>
      </c>
    </row>
    <row r="6" spans="1:16" ht="35.1" customHeight="1" x14ac:dyDescent="0.3">
      <c r="A6" s="3">
        <v>25394331134</v>
      </c>
      <c r="B6" s="18" t="str">
        <f t="shared" si="0"/>
        <v>25*******34</v>
      </c>
      <c r="C6" s="19" t="s">
        <v>23</v>
      </c>
      <c r="D6" s="19" t="str">
        <f t="shared" si="1"/>
        <v>AM*******Lİ</v>
      </c>
      <c r="E6" s="20" t="s">
        <v>19</v>
      </c>
      <c r="F6" s="20" t="s">
        <v>24</v>
      </c>
      <c r="G6" s="19">
        <v>4</v>
      </c>
      <c r="H6" s="19">
        <f t="shared" si="2"/>
        <v>100</v>
      </c>
      <c r="I6" s="19">
        <v>46</v>
      </c>
      <c r="J6" s="19">
        <f t="shared" si="3"/>
        <v>73</v>
      </c>
      <c r="K6" s="21"/>
      <c r="L6" s="21"/>
      <c r="M6" s="21"/>
      <c r="N6" s="21"/>
      <c r="O6" s="19">
        <f t="shared" si="4"/>
        <v>73</v>
      </c>
      <c r="P6" s="59" t="s">
        <v>25</v>
      </c>
    </row>
    <row r="7" spans="1:16" ht="35.1" customHeight="1" x14ac:dyDescent="0.3">
      <c r="A7" s="3">
        <v>99034424982</v>
      </c>
      <c r="B7" s="18" t="str">
        <f t="shared" si="0"/>
        <v>99*******82</v>
      </c>
      <c r="C7" s="19" t="s">
        <v>28</v>
      </c>
      <c r="D7" s="19" t="str">
        <f t="shared" si="1"/>
        <v>NO*******DA</v>
      </c>
      <c r="E7" s="20" t="s">
        <v>15</v>
      </c>
      <c r="F7" s="20" t="s">
        <v>29</v>
      </c>
      <c r="G7" s="19">
        <v>3.31</v>
      </c>
      <c r="H7" s="19">
        <f t="shared" si="2"/>
        <v>82.75</v>
      </c>
      <c r="I7" s="19">
        <v>50</v>
      </c>
      <c r="J7" s="19">
        <f t="shared" si="3"/>
        <v>66.375</v>
      </c>
      <c r="K7" s="21"/>
      <c r="L7" s="21"/>
      <c r="M7" s="21"/>
      <c r="N7" s="21"/>
      <c r="O7" s="19">
        <f t="shared" si="4"/>
        <v>66.375</v>
      </c>
      <c r="P7" s="59" t="s">
        <v>25</v>
      </c>
    </row>
    <row r="8" spans="1:16" ht="35.1" customHeight="1" x14ac:dyDescent="0.3">
      <c r="A8" s="3">
        <v>18556023640</v>
      </c>
      <c r="B8" s="18" t="str">
        <f t="shared" si="0"/>
        <v>18*******40</v>
      </c>
      <c r="C8" s="19" t="s">
        <v>30</v>
      </c>
      <c r="D8" s="19" t="str">
        <f t="shared" si="1"/>
        <v>AY*******AY</v>
      </c>
      <c r="E8" s="20" t="s">
        <v>15</v>
      </c>
      <c r="F8" s="20" t="s">
        <v>27</v>
      </c>
      <c r="G8" s="19">
        <v>3.79</v>
      </c>
      <c r="H8" s="19">
        <f t="shared" si="2"/>
        <v>94.75</v>
      </c>
      <c r="I8" s="19">
        <v>34</v>
      </c>
      <c r="J8" s="19">
        <f t="shared" si="3"/>
        <v>64.375</v>
      </c>
      <c r="K8" s="21"/>
      <c r="L8" s="21"/>
      <c r="M8" s="21"/>
      <c r="N8" s="21"/>
      <c r="O8" s="19">
        <f t="shared" si="4"/>
        <v>64.375</v>
      </c>
      <c r="P8" s="59" t="s">
        <v>25</v>
      </c>
    </row>
    <row r="9" spans="1:16" ht="35.1" customHeight="1" x14ac:dyDescent="0.3">
      <c r="A9" s="4">
        <v>99383879556</v>
      </c>
      <c r="B9" s="19" t="s">
        <v>31</v>
      </c>
      <c r="C9" s="22" t="s">
        <v>32</v>
      </c>
      <c r="D9" s="19" t="s">
        <v>33</v>
      </c>
      <c r="E9" s="22" t="s">
        <v>34</v>
      </c>
      <c r="F9" s="22" t="s">
        <v>29</v>
      </c>
      <c r="G9" s="19">
        <v>3.06</v>
      </c>
      <c r="H9" s="19">
        <f t="shared" si="2"/>
        <v>76.5</v>
      </c>
      <c r="I9" s="19">
        <v>52</v>
      </c>
      <c r="J9" s="19">
        <f t="shared" si="3"/>
        <v>64.25</v>
      </c>
      <c r="K9" s="23"/>
      <c r="L9" s="23"/>
      <c r="M9" s="21"/>
      <c r="N9" s="23"/>
      <c r="O9" s="19">
        <f t="shared" si="4"/>
        <v>64.25</v>
      </c>
      <c r="P9" s="59" t="s">
        <v>25</v>
      </c>
    </row>
    <row r="10" spans="1:16" ht="35.1" customHeight="1" x14ac:dyDescent="0.3">
      <c r="A10" s="4">
        <v>10088773970</v>
      </c>
      <c r="B10" s="19" t="s">
        <v>35</v>
      </c>
      <c r="C10" s="19" t="s">
        <v>36</v>
      </c>
      <c r="D10" s="19" t="s">
        <v>37</v>
      </c>
      <c r="E10" s="22" t="s">
        <v>34</v>
      </c>
      <c r="F10" s="24" t="s">
        <v>38</v>
      </c>
      <c r="G10" s="19">
        <v>3.88</v>
      </c>
      <c r="H10" s="25">
        <f t="shared" si="2"/>
        <v>97</v>
      </c>
      <c r="I10" s="19">
        <v>28</v>
      </c>
      <c r="J10" s="19">
        <f t="shared" si="3"/>
        <v>62.5</v>
      </c>
      <c r="K10" s="23"/>
      <c r="L10" s="23"/>
      <c r="M10" s="23"/>
      <c r="N10" s="23"/>
      <c r="O10" s="19">
        <f t="shared" si="4"/>
        <v>62.5</v>
      </c>
      <c r="P10" s="59" t="s">
        <v>25</v>
      </c>
    </row>
    <row r="11" spans="1:16" ht="35.1" customHeight="1" x14ac:dyDescent="0.3">
      <c r="A11" s="5">
        <v>12492001908</v>
      </c>
      <c r="B11" s="18" t="str">
        <f>LEFT(A11,2)&amp;REPT("*",7)&amp;RIGHT(A11,2)</f>
        <v>12*******08</v>
      </c>
      <c r="C11" s="19" t="s">
        <v>39</v>
      </c>
      <c r="D11" s="19" t="str">
        <f>LEFT(C11,2)&amp;REPT("*",7)&amp;RIGHT(C11,2)</f>
        <v>MU*******İN</v>
      </c>
      <c r="E11" s="20" t="s">
        <v>15</v>
      </c>
      <c r="F11" s="20" t="s">
        <v>38</v>
      </c>
      <c r="G11" s="19">
        <v>3.5</v>
      </c>
      <c r="H11" s="19">
        <f t="shared" si="2"/>
        <v>87.5</v>
      </c>
      <c r="I11" s="19">
        <v>36</v>
      </c>
      <c r="J11" s="19">
        <f t="shared" si="3"/>
        <v>61.75</v>
      </c>
      <c r="K11" s="21"/>
      <c r="L11" s="21"/>
      <c r="M11" s="21"/>
      <c r="N11" s="26"/>
      <c r="O11" s="19">
        <f t="shared" si="4"/>
        <v>61.75</v>
      </c>
      <c r="P11" s="59" t="s">
        <v>25</v>
      </c>
    </row>
    <row r="12" spans="1:16" ht="35.1" customHeight="1" x14ac:dyDescent="0.3">
      <c r="A12" s="6">
        <v>52906750206</v>
      </c>
      <c r="B12" s="27" t="str">
        <f>LEFT(A12,2)&amp;REPT("*",7)&amp;RIGHT(A12,2)</f>
        <v>52*******06</v>
      </c>
      <c r="C12" s="28" t="s">
        <v>40</v>
      </c>
      <c r="D12" s="28" t="str">
        <f>LEFT(C12,2)&amp;REPT("*",7)&amp;RIGHT(C12,2)</f>
        <v>İB*******EL</v>
      </c>
      <c r="E12" s="29" t="s">
        <v>15</v>
      </c>
      <c r="F12" s="29" t="s">
        <v>41</v>
      </c>
      <c r="G12" s="28">
        <v>3.06</v>
      </c>
      <c r="H12" s="28">
        <f t="shared" si="2"/>
        <v>76.5</v>
      </c>
      <c r="I12" s="28">
        <v>46</v>
      </c>
      <c r="J12" s="28">
        <f t="shared" si="3"/>
        <v>61.25</v>
      </c>
      <c r="K12" s="30"/>
      <c r="L12" s="30"/>
      <c r="M12" s="30"/>
      <c r="N12" s="30"/>
      <c r="O12" s="19">
        <f t="shared" si="4"/>
        <v>61.25</v>
      </c>
      <c r="P12" s="59" t="s">
        <v>25</v>
      </c>
    </row>
    <row r="13" spans="1:16" ht="35.1" customHeight="1" x14ac:dyDescent="0.3">
      <c r="A13" s="7">
        <v>28252783052</v>
      </c>
      <c r="B13" s="19" t="s">
        <v>42</v>
      </c>
      <c r="C13" s="19" t="s">
        <v>43</v>
      </c>
      <c r="D13" s="19" t="s">
        <v>44</v>
      </c>
      <c r="E13" s="22" t="s">
        <v>34</v>
      </c>
      <c r="F13" s="22" t="s">
        <v>27</v>
      </c>
      <c r="G13" s="19">
        <v>4</v>
      </c>
      <c r="H13" s="19">
        <f t="shared" si="2"/>
        <v>100</v>
      </c>
      <c r="I13" s="19">
        <v>0</v>
      </c>
      <c r="J13" s="19">
        <f t="shared" si="3"/>
        <v>50</v>
      </c>
      <c r="K13" s="23"/>
      <c r="L13" s="23"/>
      <c r="M13" s="23"/>
      <c r="N13" s="23"/>
      <c r="O13" s="19">
        <f t="shared" si="4"/>
        <v>50</v>
      </c>
      <c r="P13" s="59" t="s">
        <v>45</v>
      </c>
    </row>
    <row r="14" spans="1:16" ht="35.1" customHeight="1" x14ac:dyDescent="0.3">
      <c r="A14" s="8">
        <v>24925633150</v>
      </c>
      <c r="B14" s="18" t="str">
        <f>LEFT(A14,2)&amp;REPT("*",7)&amp;RIGHT(A14,2)</f>
        <v>24*******50</v>
      </c>
      <c r="C14" s="19" t="s">
        <v>46</v>
      </c>
      <c r="D14" s="19" t="str">
        <f>LEFT(C14,2)&amp;REPT("*",7)&amp;RIGHT(C14,2)</f>
        <v>FA*******AN</v>
      </c>
      <c r="E14" s="20" t="s">
        <v>15</v>
      </c>
      <c r="F14" s="20" t="s">
        <v>47</v>
      </c>
      <c r="G14" s="19">
        <v>2.9</v>
      </c>
      <c r="H14" s="19">
        <f t="shared" si="2"/>
        <v>72.5</v>
      </c>
      <c r="I14" s="19">
        <v>0</v>
      </c>
      <c r="J14" s="19">
        <f t="shared" si="3"/>
        <v>36.25</v>
      </c>
      <c r="K14" s="21"/>
      <c r="L14" s="21"/>
      <c r="M14" s="21"/>
      <c r="N14" s="21"/>
      <c r="O14" s="19">
        <f t="shared" si="4"/>
        <v>36.25</v>
      </c>
      <c r="P14" s="59" t="s">
        <v>45</v>
      </c>
    </row>
    <row r="15" spans="1:16" ht="30" hidden="1" customHeight="1" x14ac:dyDescent="0.25"/>
  </sheetData>
  <sheetProtection algorithmName="SHA-512" hashValue="88v4KltbM6jgQhp7+jvPUvA8SBMvuck8SWaaIGkvug4YbU01Zt72Ac4wqSh2pPQ4NjASN71jcMzOjVQxgbsvaA==" saltValue="ua0CHqPe4lsLSWZz2oMHqQ==" spinCount="100000" sheet="1" objects="1" scenarios="1"/>
  <sortState xmlns:xlrd2="http://schemas.microsoft.com/office/spreadsheetml/2017/richdata2" ref="A2:P16">
    <sortCondition sortBy="cellColor" ref="O2:O16" dxfId="0"/>
    <sortCondition descending="1" ref="O2:O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MYO</vt:lpstr>
      <vt:lpstr>Fakülte</vt:lpstr>
      <vt:lpstr>Enstitü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KARA</dc:creator>
  <cp:lastModifiedBy>Caner Varol</cp:lastModifiedBy>
  <dcterms:created xsi:type="dcterms:W3CDTF">2025-03-21T07:33:40Z</dcterms:created>
  <dcterms:modified xsi:type="dcterms:W3CDTF">2025-03-27T07:46:14Z</dcterms:modified>
</cp:coreProperties>
</file>